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<sst xmlns="http://schemas.openxmlformats.org/spreadsheetml/2006/main" count="420" uniqueCount="83">
  <si>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</si>
  <si>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</si>
  <si>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</si>
  <si>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</si>
  <si>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</si>
  <si>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</si>
  <si>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</si>
  <si>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</si>
  <si>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</si>
  <si>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</si>
  <si>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</si>
  <si>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</si>
  <si>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</si>
  <si>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</si>
  <si>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</si>
  <si>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</si>
  <si>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</si>
  <si>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</si>
  <si>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</si>
  <si>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</si>
  <si>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</si>
  <si>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</si>
  <si>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</si>
  <si>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</si>
  <si>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</si>
  <si>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</si>
  <si>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</si>
  <si>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</si>
  <si>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</si>
  <si>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</si>
  <si>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</si>
  <si>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</si>
  <si>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</si>
  <si>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</si>
  <si>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</si>
  <si>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</si>
  <si>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</si>
  <si>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</si>
  <si>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</si>
  <si>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</si>
  <si>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</si>
  <si>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</si>
  <si>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</si>
  <si>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</si>
  <si>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</si>
  <si>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</si>
  <si>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</si>
  <si>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</si>
  <si>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</si>
  <si>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</si>
  <si>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</si>
  <si>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</si>
  <si>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</si>
  <si>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</si>
  <si>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</si>
  <si>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</si>
  <si>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</si>
  <si>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</si>
  <si>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</si>
  <si>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</si>
  <si>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</si>
  <si>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</si>
  <si>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</si>
  <si>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</si>
  <si>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</si>
  <si>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</si>
  <si>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</si>
  <si>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</si>
  <si>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</si>
  <si>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</si>
  <si>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</si>
  <si>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</si>
  <si>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</si>
  <si>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</si>
  <si>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</si>
  <si>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</si>
  <si>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</si>
  <si>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</si>
  <si>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</si>
  <si>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</si>
  <si>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</si>
  <si>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</si>
  <si>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24.11.2014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</si>
</sst>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BE32" sqref="BE32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9" t="s">
        <v>4</v>
      </c>
      <c r="AV1" s="39"/>
      <c r="AW1" s="39"/>
    </row>
    <row r="2" spans="1:67" ht="30" customHeight="1">
      <c r="C2" s="40" t="s">
        <v>82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67" ht="29.25" customHeight="1">
      <c r="A3" s="31" t="s">
        <v>41</v>
      </c>
      <c r="B3" s="34" t="s">
        <v>48</v>
      </c>
      <c r="C3" s="34" t="s">
        <v>47</v>
      </c>
      <c r="D3" s="34" t="s">
        <v>0</v>
      </c>
      <c r="E3" s="28" t="s">
        <v>1</v>
      </c>
      <c r="F3" s="29"/>
      <c r="G3" s="29"/>
      <c r="H3" s="29"/>
      <c r="I3" s="29"/>
      <c r="J3" s="29"/>
      <c r="K3" s="29"/>
      <c r="L3" s="29"/>
      <c r="M3" s="30"/>
      <c r="N3" s="28" t="s">
        <v>57</v>
      </c>
      <c r="O3" s="29"/>
      <c r="P3" s="29"/>
      <c r="Q3" s="29"/>
      <c r="R3" s="29"/>
      <c r="S3" s="29"/>
      <c r="T3" s="29"/>
      <c r="U3" s="29"/>
      <c r="V3" s="30"/>
      <c r="W3" s="28" t="s">
        <v>2</v>
      </c>
      <c r="X3" s="29"/>
      <c r="Y3" s="29"/>
      <c r="Z3" s="29"/>
      <c r="AA3" s="29"/>
      <c r="AB3" s="29"/>
      <c r="AC3" s="29"/>
      <c r="AD3" s="29"/>
      <c r="AE3" s="30"/>
      <c r="AF3" s="28" t="s">
        <v>3</v>
      </c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28" t="s">
        <v>42</v>
      </c>
      <c r="AT3" s="29"/>
      <c r="AU3" s="29"/>
      <c r="AV3" s="29"/>
      <c r="AW3" s="30"/>
      <c r="AY3" s="41" t="s">
        <v>60</v>
      </c>
      <c r="AZ3" s="42"/>
      <c r="BA3" s="43"/>
      <c r="BB3" s="41" t="s">
        <v>61</v>
      </c>
      <c r="BC3" s="42"/>
      <c r="BD3" s="43"/>
      <c r="BE3" s="41" t="s">
        <v>62</v>
      </c>
      <c r="BF3" s="42"/>
      <c r="BG3" s="43"/>
      <c r="BH3" s="41" t="s">
        <v>63</v>
      </c>
      <c r="BI3" s="42"/>
      <c r="BJ3" s="43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2"/>
      <c r="B4" s="35"/>
      <c r="C4" s="35"/>
      <c r="D4" s="35"/>
      <c r="E4" s="37" t="s">
        <v>80</v>
      </c>
      <c r="F4" s="38"/>
      <c r="G4" s="37" t="s">
        <v>71</v>
      </c>
      <c r="H4" s="38"/>
      <c r="I4" s="37" t="s">
        <v>79</v>
      </c>
      <c r="J4" s="38"/>
      <c r="K4" s="28" t="s">
        <v>56</v>
      </c>
      <c r="L4" s="29"/>
      <c r="M4" s="30"/>
      <c r="N4" s="37" t="s">
        <v>70</v>
      </c>
      <c r="O4" s="38"/>
      <c r="P4" s="37" t="s">
        <v>72</v>
      </c>
      <c r="Q4" s="38"/>
      <c r="R4" s="37" t="s">
        <v>73</v>
      </c>
      <c r="S4" s="38"/>
      <c r="T4" s="28" t="s">
        <v>56</v>
      </c>
      <c r="U4" s="29"/>
      <c r="V4" s="30"/>
      <c r="W4" s="37" t="s">
        <v>74</v>
      </c>
      <c r="X4" s="38"/>
      <c r="Y4" s="37" t="s">
        <v>75</v>
      </c>
      <c r="Z4" s="38"/>
      <c r="AA4" s="37" t="s">
        <v>76</v>
      </c>
      <c r="AB4" s="38"/>
      <c r="AC4" s="28" t="s">
        <v>56</v>
      </c>
      <c r="AD4" s="29"/>
      <c r="AE4" s="30"/>
      <c r="AF4" s="37" t="s">
        <v>77</v>
      </c>
      <c r="AG4" s="38"/>
      <c r="AH4" s="28"/>
      <c r="AI4" s="30"/>
      <c r="AJ4" s="28"/>
      <c r="AK4" s="30"/>
      <c r="AL4" s="28"/>
      <c r="AM4" s="30"/>
      <c r="AN4" s="28"/>
      <c r="AO4" s="30"/>
      <c r="AP4" s="28" t="s">
        <v>56</v>
      </c>
      <c r="AQ4" s="29"/>
      <c r="AR4" s="30"/>
      <c r="AS4" s="37" t="s">
        <v>78</v>
      </c>
      <c r="AT4" s="38"/>
      <c r="AU4" s="28" t="s">
        <v>56</v>
      </c>
      <c r="AV4" s="29"/>
      <c r="AW4" s="30"/>
      <c r="AY4" s="41" t="s">
        <v>66</v>
      </c>
      <c r="AZ4" s="43"/>
      <c r="BA4" s="44" t="s">
        <v>67</v>
      </c>
      <c r="BB4" s="41" t="s">
        <v>66</v>
      </c>
      <c r="BC4" s="43"/>
      <c r="BD4" s="44" t="s">
        <v>67</v>
      </c>
      <c r="BE4" s="41" t="s">
        <v>66</v>
      </c>
      <c r="BF4" s="43"/>
      <c r="BG4" s="44" t="s">
        <v>67</v>
      </c>
      <c r="BH4" s="41" t="s">
        <v>66</v>
      </c>
      <c r="BI4" s="43"/>
      <c r="BJ4" s="44" t="s">
        <v>67</v>
      </c>
      <c r="BK4" s="41" t="s">
        <v>66</v>
      </c>
      <c r="BL4" s="43"/>
      <c r="BM4" s="44" t="s">
        <v>67</v>
      </c>
      <c r="BN4" s="41" t="s">
        <v>66</v>
      </c>
      <c r="BO4" s="43"/>
    </row>
    <row r="5" spans="1:67" ht="38.25">
      <c r="A5" s="33"/>
      <c r="B5" s="36"/>
      <c r="C5" s="36"/>
      <c r="D5" s="35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41967</v>
      </c>
      <c r="B6" s="7" t="s">
        <v>58</v>
      </c>
      <c r="C6" s="1">
        <v>1</v>
      </c>
      <c r="D6" s="11" t="s">
        <v>5</v>
      </c>
      <c r="E6" s="21">
        <v>18.75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29.5</v>
      </c>
      <c r="Q6" s="27">
        <v>35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22</v>
      </c>
      <c r="X6" s="27">
        <v>35</v>
      </c>
      <c r="Y6" s="23">
        <v>31</v>
      </c>
      <c r="Z6" s="27">
        <v>34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26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22.88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28.47</v>
      </c>
      <c r="BC6" s="16">
        <f t="shared" ref="BC6:BC45" si="6">IF(SUM(O6,Q6,S6)=0,"",ROUND(AVERAGE(O6,Q6,S6),2))</f>
        <v>34.97</v>
      </c>
      <c r="BD6" s="17">
        <f t="shared" ref="BD6:BD45" si="7">V6</f>
        <v>100</v>
      </c>
      <c r="BE6" s="16">
        <f t="shared" ref="BE6:BE45" si="8">IF(SUM(W6,Y6,AA6)=0,"",ROUND(AVERAGE(W6,Y6,AA6),2))</f>
        <v>26.33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26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25.92</v>
      </c>
      <c r="BO6" s="18">
        <f t="shared" ref="BO6:BO45" si="15">ROUND(AVERAGE(AZ6,BC6,BF6,BI6,BL6),2)</f>
        <v>32.57</v>
      </c>
    </row>
    <row r="7" spans="1:67">
      <c r="A7" s="19">
        <v>41967</v>
      </c>
      <c r="B7" s="7" t="s">
        <v>58</v>
      </c>
      <c r="C7" s="1">
        <v>2</v>
      </c>
      <c r="D7" s="11" t="s">
        <v>6</v>
      </c>
      <c r="E7" s="21">
        <v>30.9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45</v>
      </c>
      <c r="Z7" s="27">
        <v>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43</v>
      </c>
      <c r="AG7" s="27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33.770000000000003</v>
      </c>
      <c r="AZ7" s="16">
        <f t="shared" si="3"/>
        <v>71.260000000000005</v>
      </c>
      <c r="BA7" s="17">
        <f t="shared" si="4"/>
        <v>100</v>
      </c>
      <c r="BB7" s="16">
        <f t="shared" si="5"/>
        <v>35.75</v>
      </c>
      <c r="BC7" s="16">
        <f t="shared" si="6"/>
        <v>51.94</v>
      </c>
      <c r="BD7" s="17">
        <f t="shared" si="7"/>
        <v>100</v>
      </c>
      <c r="BE7" s="16">
        <f t="shared" si="8"/>
        <v>40.18</v>
      </c>
      <c r="BF7" s="16">
        <f t="shared" si="9"/>
        <v>70.89</v>
      </c>
      <c r="BG7" s="17">
        <f t="shared" ref="BG7:BG45" si="24">AE7</f>
        <v>100</v>
      </c>
      <c r="BH7" s="17">
        <f t="shared" ref="BH7:BI45" si="25">IF(SUM(AF7,AH7,AJ7,AL7,AN7)=0,"",AVERAGE(AF7,AH7,AJ7,AL7,AN7))</f>
        <v>43</v>
      </c>
      <c r="BI7" s="17">
        <f t="shared" si="25"/>
        <v>62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38.18</v>
      </c>
      <c r="BO7" s="18">
        <f t="shared" si="15"/>
        <v>64.02</v>
      </c>
    </row>
    <row r="8" spans="1:67">
      <c r="A8" s="19">
        <v>41967</v>
      </c>
      <c r="B8" s="7" t="s">
        <v>58</v>
      </c>
      <c r="C8" s="1">
        <v>3</v>
      </c>
      <c r="D8" s="11" t="s">
        <v>7</v>
      </c>
      <c r="E8" s="21">
        <v>28.63</v>
      </c>
      <c r="F8" s="27">
        <v>55.44</v>
      </c>
      <c r="G8" s="22">
        <v>69</v>
      </c>
      <c r="H8" s="27">
        <v>69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 t="s">
        <v>59</v>
      </c>
      <c r="O8" s="27" t="s">
        <v>59</v>
      </c>
      <c r="P8" s="23">
        <v>29</v>
      </c>
      <c r="Q8" s="27">
        <v>42.67</v>
      </c>
      <c r="R8" s="23">
        <v>39</v>
      </c>
      <c r="S8" s="27">
        <v>39</v>
      </c>
      <c r="T8" s="10">
        <v>3</v>
      </c>
      <c r="U8" s="13">
        <f t="shared" si="0"/>
        <v>2</v>
      </c>
      <c r="V8" s="9">
        <f t="shared" si="18"/>
        <v>66.666666666666657</v>
      </c>
      <c r="W8" s="23" t="s">
        <v>59</v>
      </c>
      <c r="X8" s="27" t="s">
        <v>59</v>
      </c>
      <c r="Y8" s="23">
        <v>56.67</v>
      </c>
      <c r="Z8" s="27">
        <v>56.67</v>
      </c>
      <c r="AA8" s="23">
        <v>27.78</v>
      </c>
      <c r="AB8" s="27">
        <v>42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30</v>
      </c>
      <c r="AG8" s="27">
        <v>30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41.51</v>
      </c>
      <c r="AZ8" s="16">
        <f t="shared" si="3"/>
        <v>50.45</v>
      </c>
      <c r="BA8" s="17">
        <f t="shared" si="4"/>
        <v>100</v>
      </c>
      <c r="BB8" s="16">
        <f t="shared" si="5"/>
        <v>34</v>
      </c>
      <c r="BC8" s="16">
        <f t="shared" si="6"/>
        <v>40.840000000000003</v>
      </c>
      <c r="BD8" s="17">
        <f t="shared" si="7"/>
        <v>66.666666666666657</v>
      </c>
      <c r="BE8" s="16">
        <f t="shared" si="8"/>
        <v>42.23</v>
      </c>
      <c r="BF8" s="16">
        <f t="shared" si="9"/>
        <v>49.34</v>
      </c>
      <c r="BG8" s="17">
        <f t="shared" si="24"/>
        <v>66.666666666666657</v>
      </c>
      <c r="BH8" s="17">
        <f t="shared" si="25"/>
        <v>30</v>
      </c>
      <c r="BI8" s="17">
        <f t="shared" si="25"/>
        <v>30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36.94</v>
      </c>
      <c r="BO8" s="18">
        <f t="shared" si="15"/>
        <v>42.66</v>
      </c>
    </row>
    <row r="9" spans="1:67">
      <c r="A9" s="19">
        <v>41967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41967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69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76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40</v>
      </c>
      <c r="Z10" s="27">
        <v>68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72.73</v>
      </c>
      <c r="BA10" s="17">
        <f t="shared" si="4"/>
        <v>100</v>
      </c>
      <c r="BB10" s="16">
        <f t="shared" si="5"/>
        <v>50.4</v>
      </c>
      <c r="BC10" s="16">
        <f t="shared" si="6"/>
        <v>69.849999999999994</v>
      </c>
      <c r="BD10" s="17">
        <f t="shared" si="7"/>
        <v>100</v>
      </c>
      <c r="BE10" s="16">
        <f t="shared" si="8"/>
        <v>43.63</v>
      </c>
      <c r="BF10" s="16">
        <f t="shared" si="9"/>
        <v>68.33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49.95</v>
      </c>
      <c r="BO10" s="18">
        <f t="shared" si="15"/>
        <v>70.23</v>
      </c>
    </row>
    <row r="11" spans="1:67">
      <c r="A11" s="19">
        <v>41967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37.979999999999997</v>
      </c>
      <c r="G11" s="22">
        <v>37</v>
      </c>
      <c r="H11" s="27">
        <v>37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43.2</v>
      </c>
      <c r="X11" s="27">
        <v>43.2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34.69</v>
      </c>
      <c r="AZ11" s="16">
        <f t="shared" si="3"/>
        <v>40.729999999999997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38.4</v>
      </c>
      <c r="BF11" s="16">
        <f t="shared" si="9"/>
        <v>38.729999999999997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37.81</v>
      </c>
      <c r="BO11" s="18">
        <f t="shared" si="15"/>
        <v>40.409999999999997</v>
      </c>
    </row>
    <row r="12" spans="1:67">
      <c r="A12" s="19">
        <v>41967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41967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41967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41967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165.1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150</v>
      </c>
      <c r="X15" s="27">
        <v>345</v>
      </c>
      <c r="Y15" s="23">
        <v>155</v>
      </c>
      <c r="Z15" s="27">
        <v>280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224.37</v>
      </c>
      <c r="BC15" s="16">
        <f t="shared" si="6"/>
        <v>331.13</v>
      </c>
      <c r="BD15" s="17">
        <f t="shared" si="7"/>
        <v>100</v>
      </c>
      <c r="BE15" s="16">
        <f t="shared" si="8"/>
        <v>173.33</v>
      </c>
      <c r="BF15" s="16">
        <f t="shared" si="9"/>
        <v>301.33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181.24</v>
      </c>
      <c r="BO15" s="18">
        <f t="shared" si="15"/>
        <v>307.89</v>
      </c>
    </row>
    <row r="16" spans="1:67">
      <c r="A16" s="19">
        <v>41967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313.3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345</v>
      </c>
      <c r="Y16" s="23">
        <v>316</v>
      </c>
      <c r="Z16" s="27">
        <v>355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232.1</v>
      </c>
      <c r="BC16" s="16">
        <f t="shared" si="6"/>
        <v>372.27</v>
      </c>
      <c r="BD16" s="17">
        <f t="shared" si="7"/>
        <v>100</v>
      </c>
      <c r="BE16" s="16">
        <f t="shared" si="8"/>
        <v>278</v>
      </c>
      <c r="BF16" s="16">
        <f t="shared" si="9"/>
        <v>379.33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251.46</v>
      </c>
      <c r="BO16" s="18">
        <f t="shared" si="15"/>
        <v>350.63</v>
      </c>
    </row>
    <row r="17" spans="1:67">
      <c r="A17" s="19">
        <v>41967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493</v>
      </c>
      <c r="Z17" s="27">
        <v>493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570.33000000000004</v>
      </c>
      <c r="BF17" s="16">
        <f t="shared" si="9"/>
        <v>643.33000000000004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502.11</v>
      </c>
      <c r="BO17" s="18">
        <f t="shared" si="15"/>
        <v>638.39</v>
      </c>
    </row>
    <row r="18" spans="1:67">
      <c r="A18" s="19">
        <v>41967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41967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230</v>
      </c>
      <c r="Q19" s="27">
        <v>350</v>
      </c>
      <c r="R19" s="23">
        <v>199</v>
      </c>
      <c r="S19" s="27">
        <v>289</v>
      </c>
      <c r="T19" s="10">
        <v>3</v>
      </c>
      <c r="U19" s="13">
        <f t="shared" si="0"/>
        <v>3</v>
      </c>
      <c r="V19" s="9">
        <f t="shared" si="18"/>
        <v>100</v>
      </c>
      <c r="W19" s="23">
        <v>160</v>
      </c>
      <c r="X19" s="27">
        <v>270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224.67</v>
      </c>
      <c r="BC19" s="16">
        <f t="shared" si="6"/>
        <v>303</v>
      </c>
      <c r="BD19" s="17">
        <f t="shared" si="7"/>
        <v>100</v>
      </c>
      <c r="BE19" s="16">
        <f t="shared" si="8"/>
        <v>253.5</v>
      </c>
      <c r="BF19" s="16">
        <f t="shared" si="9"/>
        <v>308.5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212.02</v>
      </c>
      <c r="BO19" s="18">
        <f t="shared" si="15"/>
        <v>320.13</v>
      </c>
    </row>
    <row r="20" spans="1:67">
      <c r="A20" s="19">
        <v>41967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115.9</v>
      </c>
      <c r="H20" s="27">
        <v>131.9</v>
      </c>
      <c r="I20" s="22">
        <v>138</v>
      </c>
      <c r="J20" s="27">
        <v>138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129</v>
      </c>
      <c r="S20" s="27">
        <v>129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120.63</v>
      </c>
      <c r="AZ20" s="16">
        <f t="shared" si="3"/>
        <v>125.97</v>
      </c>
      <c r="BA20" s="17">
        <f t="shared" si="4"/>
        <v>100</v>
      </c>
      <c r="BB20" s="16">
        <f t="shared" si="5"/>
        <v>134.66999999999999</v>
      </c>
      <c r="BC20" s="16">
        <f t="shared" si="6"/>
        <v>134.66999999999999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123.58</v>
      </c>
      <c r="BO20" s="18">
        <f t="shared" si="15"/>
        <v>125.36</v>
      </c>
    </row>
    <row r="21" spans="1:67">
      <c r="A21" s="19">
        <v>41967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44</v>
      </c>
      <c r="X21" s="27">
        <v>206</v>
      </c>
      <c r="Y21" s="23">
        <v>78</v>
      </c>
      <c r="Z21" s="27">
        <v>135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61</v>
      </c>
      <c r="BF21" s="16">
        <f t="shared" si="9"/>
        <v>170.5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49.72</v>
      </c>
      <c r="BO21" s="18">
        <f t="shared" si="15"/>
        <v>182.65</v>
      </c>
    </row>
    <row r="22" spans="1:67">
      <c r="A22" s="19">
        <v>41967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110</v>
      </c>
      <c r="X22" s="27">
        <v>370</v>
      </c>
      <c r="Y22" s="23">
        <v>156</v>
      </c>
      <c r="Z22" s="27">
        <v>310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133</v>
      </c>
      <c r="BF22" s="16">
        <f t="shared" si="9"/>
        <v>340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229.1</v>
      </c>
      <c r="BO22" s="18">
        <f t="shared" si="15"/>
        <v>357.87</v>
      </c>
    </row>
    <row r="23" spans="1:67">
      <c r="A23" s="19">
        <v>41967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78</v>
      </c>
      <c r="X23" s="27">
        <v>292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98</v>
      </c>
      <c r="BF23" s="16">
        <f t="shared" si="9"/>
        <v>205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112.46</v>
      </c>
      <c r="BO23" s="18">
        <f t="shared" si="15"/>
        <v>178.37</v>
      </c>
    </row>
    <row r="24" spans="1:67">
      <c r="A24" s="19">
        <v>41967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65.8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66</v>
      </c>
      <c r="Y24" s="23">
        <v>27</v>
      </c>
      <c r="Z24" s="27">
        <v>66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58.9</v>
      </c>
      <c r="BD24" s="17">
        <f t="shared" si="7"/>
        <v>66.666666666666657</v>
      </c>
      <c r="BE24" s="16">
        <f t="shared" si="8"/>
        <v>22.33</v>
      </c>
      <c r="BF24" s="16">
        <f t="shared" si="9"/>
        <v>51.67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19.7</v>
      </c>
      <c r="BO24" s="18">
        <f t="shared" si="15"/>
        <v>56.32</v>
      </c>
    </row>
    <row r="25" spans="1:67">
      <c r="A25" s="19">
        <v>41967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41967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41967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43.78</v>
      </c>
      <c r="H27" s="27">
        <v>55.44</v>
      </c>
      <c r="I27" s="22">
        <v>34.33</v>
      </c>
      <c r="J27" s="27">
        <v>63.16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42.8</v>
      </c>
      <c r="Q27" s="27">
        <v>60.6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51.47</v>
      </c>
      <c r="Z27" s="27">
        <v>68.42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52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37</v>
      </c>
      <c r="AZ27" s="16">
        <f t="shared" si="3"/>
        <v>57.5</v>
      </c>
      <c r="BA27" s="17">
        <f t="shared" si="4"/>
        <v>100</v>
      </c>
      <c r="BB27" s="16">
        <f t="shared" si="5"/>
        <v>46.16</v>
      </c>
      <c r="BC27" s="16">
        <f t="shared" si="6"/>
        <v>53.2</v>
      </c>
      <c r="BD27" s="17">
        <f t="shared" si="7"/>
        <v>100</v>
      </c>
      <c r="BE27" s="16">
        <f t="shared" si="8"/>
        <v>48.49</v>
      </c>
      <c r="BF27" s="16">
        <f t="shared" si="9"/>
        <v>61.14</v>
      </c>
      <c r="BG27" s="17">
        <f t="shared" si="24"/>
        <v>100</v>
      </c>
      <c r="BH27" s="17">
        <f t="shared" si="25"/>
        <v>52</v>
      </c>
      <c r="BI27" s="17">
        <f t="shared" si="25"/>
        <v>52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48.73</v>
      </c>
      <c r="BO27" s="18">
        <f t="shared" si="15"/>
        <v>56.77</v>
      </c>
    </row>
    <row r="28" spans="1:67">
      <c r="A28" s="19">
        <v>41967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324.68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204.9</v>
      </c>
      <c r="BO28" s="18">
        <f t="shared" si="15"/>
        <v>233.66</v>
      </c>
    </row>
    <row r="29" spans="1:67">
      <c r="A29" s="19">
        <v>41967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422.78</v>
      </c>
      <c r="J29" s="27">
        <v>422.78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364.81</v>
      </c>
      <c r="AZ29" s="16">
        <f t="shared" si="3"/>
        <v>472.06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333.57</v>
      </c>
      <c r="BO29" s="18">
        <f t="shared" si="15"/>
        <v>438.47</v>
      </c>
    </row>
    <row r="30" spans="1:67">
      <c r="A30" s="19">
        <v>41967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64.84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58.67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49.43</v>
      </c>
      <c r="BO30" s="18">
        <f t="shared" si="15"/>
        <v>52.96</v>
      </c>
    </row>
    <row r="31" spans="1:67">
      <c r="A31" s="19">
        <v>41967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41967</v>
      </c>
      <c r="B32" s="7" t="s">
        <v>58</v>
      </c>
      <c r="C32" s="1">
        <v>27</v>
      </c>
      <c r="D32" s="11" t="s">
        <v>27</v>
      </c>
      <c r="E32" s="21">
        <v>302.39999999999998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320.05</v>
      </c>
      <c r="AZ32" s="16">
        <f t="shared" si="3"/>
        <v>469.5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314.32</v>
      </c>
      <c r="BO32" s="18">
        <f t="shared" si="15"/>
        <v>370.02</v>
      </c>
    </row>
    <row r="33" spans="1:67">
      <c r="A33" s="19">
        <v>41967</v>
      </c>
      <c r="B33" s="7" t="s">
        <v>58</v>
      </c>
      <c r="C33" s="1">
        <v>28</v>
      </c>
      <c r="D33" s="11" t="s">
        <v>28</v>
      </c>
      <c r="E33" s="21">
        <v>14.8</v>
      </c>
      <c r="F33" s="27">
        <v>14.8</v>
      </c>
      <c r="G33" s="22">
        <v>21.9</v>
      </c>
      <c r="H33" s="27">
        <v>21.9</v>
      </c>
      <c r="I33" s="22">
        <v>19.3</v>
      </c>
      <c r="J33" s="27">
        <v>32.5</v>
      </c>
      <c r="K33" s="10">
        <v>3</v>
      </c>
      <c r="L33" s="13">
        <f t="shared" si="16"/>
        <v>3</v>
      </c>
      <c r="M33" s="9">
        <f t="shared" si="17"/>
        <v>100</v>
      </c>
      <c r="N33" s="23">
        <v>16.5</v>
      </c>
      <c r="O33" s="27">
        <v>16.5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18.670000000000002</v>
      </c>
      <c r="AZ33" s="16">
        <f t="shared" si="3"/>
        <v>23.07</v>
      </c>
      <c r="BA33" s="17">
        <f t="shared" si="4"/>
        <v>100</v>
      </c>
      <c r="BB33" s="16">
        <f t="shared" si="5"/>
        <v>16.2</v>
      </c>
      <c r="BC33" s="16">
        <f t="shared" si="6"/>
        <v>16.2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18.46</v>
      </c>
      <c r="BO33" s="18">
        <f t="shared" si="15"/>
        <v>19.559999999999999</v>
      </c>
    </row>
    <row r="34" spans="1:67">
      <c r="A34" s="19">
        <v>41967</v>
      </c>
      <c r="B34" s="7" t="s">
        <v>58</v>
      </c>
      <c r="C34" s="1">
        <v>29</v>
      </c>
      <c r="D34" s="11" t="s">
        <v>29</v>
      </c>
      <c r="E34" s="21">
        <v>18.2</v>
      </c>
      <c r="F34" s="27">
        <v>18.2</v>
      </c>
      <c r="G34" s="22">
        <v>18.399999999999999</v>
      </c>
      <c r="H34" s="27">
        <v>18.399999999999999</v>
      </c>
      <c r="I34" s="22">
        <v>22.2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15.5</v>
      </c>
      <c r="O34" s="27">
        <v>15.5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20</v>
      </c>
      <c r="X34" s="27">
        <v>20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19.600000000000001</v>
      </c>
      <c r="AZ34" s="16">
        <f t="shared" si="3"/>
        <v>24.53</v>
      </c>
      <c r="BA34" s="17">
        <f t="shared" si="4"/>
        <v>100</v>
      </c>
      <c r="BB34" s="16">
        <f t="shared" si="5"/>
        <v>18.75</v>
      </c>
      <c r="BC34" s="16">
        <f t="shared" si="6"/>
        <v>18.75</v>
      </c>
      <c r="BD34" s="17">
        <f t="shared" si="7"/>
        <v>66.666666666666657</v>
      </c>
      <c r="BE34" s="16">
        <f t="shared" si="8"/>
        <v>19.95</v>
      </c>
      <c r="BF34" s="16">
        <f t="shared" si="9"/>
        <v>19.95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20.079999999999998</v>
      </c>
      <c r="BO34" s="18">
        <f t="shared" si="15"/>
        <v>21.31</v>
      </c>
    </row>
    <row r="35" spans="1:67">
      <c r="A35" s="19">
        <v>41967</v>
      </c>
      <c r="B35" s="7" t="s">
        <v>58</v>
      </c>
      <c r="C35" s="1">
        <v>30</v>
      </c>
      <c r="D35" s="11" t="s">
        <v>30</v>
      </c>
      <c r="E35" s="21">
        <v>15.4</v>
      </c>
      <c r="F35" s="27">
        <v>15.4</v>
      </c>
      <c r="G35" s="22">
        <v>18.899999999999999</v>
      </c>
      <c r="H35" s="27">
        <v>18.899999999999999</v>
      </c>
      <c r="I35" s="22">
        <v>15.4</v>
      </c>
      <c r="J35" s="27">
        <v>15.4</v>
      </c>
      <c r="K35" s="10">
        <v>3</v>
      </c>
      <c r="L35" s="13">
        <f t="shared" si="16"/>
        <v>3</v>
      </c>
      <c r="M35" s="9">
        <f t="shared" si="17"/>
        <v>100</v>
      </c>
      <c r="N35" s="23">
        <v>14</v>
      </c>
      <c r="O35" s="27">
        <v>14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14.9</v>
      </c>
      <c r="Z35" s="27">
        <v>14.9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16.57</v>
      </c>
      <c r="AZ35" s="16">
        <f t="shared" si="3"/>
        <v>16.57</v>
      </c>
      <c r="BA35" s="17">
        <f t="shared" si="4"/>
        <v>100</v>
      </c>
      <c r="BB35" s="16">
        <f t="shared" si="5"/>
        <v>13.5</v>
      </c>
      <c r="BC35" s="16">
        <f t="shared" si="6"/>
        <v>13.5</v>
      </c>
      <c r="BD35" s="17">
        <f t="shared" si="7"/>
        <v>66.666666666666657</v>
      </c>
      <c r="BE35" s="16">
        <f t="shared" si="8"/>
        <v>14.9</v>
      </c>
      <c r="BF35" s="16">
        <f t="shared" si="9"/>
        <v>14.9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14.99</v>
      </c>
      <c r="BO35" s="18">
        <f t="shared" si="15"/>
        <v>14.99</v>
      </c>
    </row>
    <row r="36" spans="1:67">
      <c r="A36" s="19">
        <v>41967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21.7</v>
      </c>
      <c r="G36" s="22">
        <v>13</v>
      </c>
      <c r="H36" s="27">
        <v>39.6</v>
      </c>
      <c r="I36" s="22">
        <v>17.100000000000001</v>
      </c>
      <c r="J36" s="27">
        <v>37.4</v>
      </c>
      <c r="K36" s="10">
        <v>3</v>
      </c>
      <c r="L36" s="13">
        <f t="shared" si="16"/>
        <v>3</v>
      </c>
      <c r="M36" s="9">
        <f t="shared" si="17"/>
        <v>100</v>
      </c>
      <c r="N36" s="23">
        <v>16.5</v>
      </c>
      <c r="O36" s="27">
        <v>16.5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13.67</v>
      </c>
      <c r="AZ36" s="16">
        <f t="shared" si="3"/>
        <v>32.9</v>
      </c>
      <c r="BA36" s="17">
        <f t="shared" si="4"/>
        <v>100</v>
      </c>
      <c r="BB36" s="16">
        <f t="shared" si="5"/>
        <v>17.25</v>
      </c>
      <c r="BC36" s="16">
        <f t="shared" si="6"/>
        <v>17.25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19.98</v>
      </c>
      <c r="BO36" s="18">
        <f t="shared" si="15"/>
        <v>24.79</v>
      </c>
    </row>
    <row r="37" spans="1:67">
      <c r="A37" s="19">
        <v>41967</v>
      </c>
      <c r="B37" s="7" t="s">
        <v>58</v>
      </c>
      <c r="C37" s="1">
        <v>32</v>
      </c>
      <c r="D37" s="11" t="s">
        <v>32</v>
      </c>
      <c r="E37" s="21">
        <v>59.9</v>
      </c>
      <c r="F37" s="27">
        <v>63.8</v>
      </c>
      <c r="G37" s="22">
        <v>75.900000000000006</v>
      </c>
      <c r="H37" s="27">
        <v>75.900000000000006</v>
      </c>
      <c r="I37" s="22">
        <v>92.4</v>
      </c>
      <c r="J37" s="27">
        <v>104.5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85</v>
      </c>
      <c r="Q37" s="27">
        <v>85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 t="s">
        <v>59</v>
      </c>
      <c r="Z37" s="27" t="s">
        <v>59</v>
      </c>
      <c r="AA37" s="23" t="s">
        <v>59</v>
      </c>
      <c r="AB37" s="27" t="s">
        <v>59</v>
      </c>
      <c r="AC37" s="10">
        <v>3</v>
      </c>
      <c r="AD37" s="13">
        <f t="shared" si="1"/>
        <v>1</v>
      </c>
      <c r="AE37" s="9">
        <f t="shared" si="19"/>
        <v>33.333333333333329</v>
      </c>
      <c r="AF37" s="23">
        <v>78</v>
      </c>
      <c r="AG37" s="27">
        <v>78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76.069999999999993</v>
      </c>
      <c r="AZ37" s="16">
        <f t="shared" si="3"/>
        <v>81.400000000000006</v>
      </c>
      <c r="BA37" s="17">
        <f t="shared" si="4"/>
        <v>100</v>
      </c>
      <c r="BB37" s="16">
        <f t="shared" si="5"/>
        <v>85</v>
      </c>
      <c r="BC37" s="16">
        <f t="shared" si="6"/>
        <v>85</v>
      </c>
      <c r="BD37" s="17">
        <f t="shared" si="7"/>
        <v>33.333333333333329</v>
      </c>
      <c r="BE37" s="16">
        <f t="shared" si="8"/>
        <v>90</v>
      </c>
      <c r="BF37" s="16">
        <f t="shared" si="9"/>
        <v>90</v>
      </c>
      <c r="BG37" s="17">
        <f t="shared" si="24"/>
        <v>33.333333333333329</v>
      </c>
      <c r="BH37" s="17">
        <f t="shared" si="25"/>
        <v>78</v>
      </c>
      <c r="BI37" s="17">
        <f t="shared" si="25"/>
        <v>78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82.27</v>
      </c>
      <c r="BO37" s="18">
        <f t="shared" si="15"/>
        <v>83.6</v>
      </c>
    </row>
    <row r="38" spans="1:67">
      <c r="A38" s="19">
        <v>41967</v>
      </c>
      <c r="B38" s="7" t="s">
        <v>58</v>
      </c>
      <c r="C38" s="1">
        <v>33</v>
      </c>
      <c r="D38" s="11" t="s">
        <v>33</v>
      </c>
      <c r="E38" s="21">
        <v>80.5</v>
      </c>
      <c r="F38" s="27">
        <v>80.5</v>
      </c>
      <c r="G38" s="22">
        <v>69.900000000000006</v>
      </c>
      <c r="H38" s="27">
        <v>69.900000000000006</v>
      </c>
      <c r="I38" s="22">
        <v>100.7</v>
      </c>
      <c r="J38" s="27">
        <v>179.2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80</v>
      </c>
      <c r="X38" s="27">
        <v>110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102</v>
      </c>
      <c r="AG38" s="27">
        <v>102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83.7</v>
      </c>
      <c r="AZ38" s="16">
        <f t="shared" si="3"/>
        <v>109.87</v>
      </c>
      <c r="BA38" s="17">
        <f t="shared" si="4"/>
        <v>100</v>
      </c>
      <c r="BB38" s="16">
        <f t="shared" si="5"/>
        <v>110</v>
      </c>
      <c r="BC38" s="16">
        <f t="shared" si="6"/>
        <v>110</v>
      </c>
      <c r="BD38" s="17">
        <f t="shared" si="7"/>
        <v>33.333333333333329</v>
      </c>
      <c r="BE38" s="16">
        <f t="shared" si="8"/>
        <v>89.5</v>
      </c>
      <c r="BF38" s="16">
        <f t="shared" si="9"/>
        <v>104.5</v>
      </c>
      <c r="BG38" s="17">
        <f t="shared" si="24"/>
        <v>66.666666666666657</v>
      </c>
      <c r="BH38" s="17">
        <f t="shared" si="25"/>
        <v>102</v>
      </c>
      <c r="BI38" s="17">
        <f t="shared" si="25"/>
        <v>102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96.3</v>
      </c>
      <c r="BO38" s="18">
        <f t="shared" si="15"/>
        <v>106.59</v>
      </c>
    </row>
    <row r="39" spans="1:67">
      <c r="A39" s="19">
        <v>41967</v>
      </c>
      <c r="B39" s="7" t="s">
        <v>58</v>
      </c>
      <c r="C39" s="1">
        <v>34</v>
      </c>
      <c r="D39" s="11" t="s">
        <v>34</v>
      </c>
      <c r="E39" s="21">
        <v>130.30000000000001</v>
      </c>
      <c r="F39" s="27">
        <v>130.30000000000001</v>
      </c>
      <c r="G39" s="22">
        <v>99.9</v>
      </c>
      <c r="H39" s="27">
        <v>181.6</v>
      </c>
      <c r="I39" s="22">
        <v>184.9</v>
      </c>
      <c r="J39" s="27">
        <v>184.9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138.37</v>
      </c>
      <c r="AZ39" s="16">
        <f t="shared" si="3"/>
        <v>165.6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84.79</v>
      </c>
      <c r="BO39" s="18">
        <f t="shared" si="15"/>
        <v>93.87</v>
      </c>
    </row>
    <row r="40" spans="1:67">
      <c r="A40" s="19">
        <v>41967</v>
      </c>
      <c r="B40" s="7" t="s">
        <v>58</v>
      </c>
      <c r="C40" s="1">
        <v>35</v>
      </c>
      <c r="D40" s="11" t="s">
        <v>35</v>
      </c>
      <c r="E40" s="21">
        <v>39.5</v>
      </c>
      <c r="F40" s="27">
        <v>65.06</v>
      </c>
      <c r="G40" s="22">
        <v>41.6</v>
      </c>
      <c r="H40" s="27">
        <v>69.900000000000006</v>
      </c>
      <c r="I40" s="22">
        <v>41.9</v>
      </c>
      <c r="J40" s="27">
        <v>75.5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70</v>
      </c>
      <c r="Q40" s="27">
        <v>110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49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41</v>
      </c>
      <c r="AZ40" s="16">
        <f t="shared" si="3"/>
        <v>70.150000000000006</v>
      </c>
      <c r="BA40" s="17">
        <f t="shared" si="4"/>
        <v>100</v>
      </c>
      <c r="BB40" s="16">
        <f t="shared" si="5"/>
        <v>70</v>
      </c>
      <c r="BC40" s="16">
        <f t="shared" si="6"/>
        <v>110</v>
      </c>
      <c r="BD40" s="17">
        <f t="shared" si="7"/>
        <v>33.333333333333329</v>
      </c>
      <c r="BE40" s="16">
        <f t="shared" si="8"/>
        <v>51.5</v>
      </c>
      <c r="BF40" s="16">
        <f t="shared" si="9"/>
        <v>64.5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54.17</v>
      </c>
      <c r="BO40" s="18">
        <f t="shared" si="15"/>
        <v>81.55</v>
      </c>
    </row>
    <row r="41" spans="1:67">
      <c r="A41" s="19">
        <v>41967</v>
      </c>
      <c r="B41" s="7" t="s">
        <v>58</v>
      </c>
      <c r="C41" s="1">
        <v>36</v>
      </c>
      <c r="D41" s="11" t="s">
        <v>36</v>
      </c>
      <c r="E41" s="21">
        <v>36.200000000000003</v>
      </c>
      <c r="F41" s="27">
        <v>36.200000000000003</v>
      </c>
      <c r="G41" s="22">
        <v>38.200000000000003</v>
      </c>
      <c r="H41" s="27">
        <v>38.200000000000003</v>
      </c>
      <c r="I41" s="22">
        <v>49.9</v>
      </c>
      <c r="J41" s="27">
        <v>49.9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48</v>
      </c>
      <c r="AG41" s="27">
        <v>48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41.43</v>
      </c>
      <c r="AZ41" s="16">
        <f t="shared" si="3"/>
        <v>41.43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48</v>
      </c>
      <c r="BI41" s="17">
        <f t="shared" si="25"/>
        <v>48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46.14</v>
      </c>
      <c r="BO41" s="18">
        <f t="shared" si="15"/>
        <v>46.14</v>
      </c>
    </row>
    <row r="42" spans="1:67">
      <c r="A42" s="19">
        <v>41967</v>
      </c>
      <c r="B42" s="7" t="s">
        <v>58</v>
      </c>
      <c r="C42" s="1">
        <v>37</v>
      </c>
      <c r="D42" s="11" t="s">
        <v>37</v>
      </c>
      <c r="E42" s="21">
        <v>64.900000000000006</v>
      </c>
      <c r="F42" s="27">
        <v>108</v>
      </c>
      <c r="G42" s="22">
        <v>79.900000000000006</v>
      </c>
      <c r="H42" s="27">
        <v>139.9</v>
      </c>
      <c r="I42" s="22">
        <v>99.9</v>
      </c>
      <c r="J42" s="27">
        <v>99.9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69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103</v>
      </c>
      <c r="AG42" s="27">
        <v>103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81.569999999999993</v>
      </c>
      <c r="AZ42" s="16">
        <f t="shared" si="3"/>
        <v>115.93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77</v>
      </c>
      <c r="BG42" s="17">
        <f t="shared" si="24"/>
        <v>66.666666666666657</v>
      </c>
      <c r="BH42" s="17">
        <f t="shared" si="25"/>
        <v>103</v>
      </c>
      <c r="BI42" s="17">
        <f t="shared" si="25"/>
        <v>103</v>
      </c>
      <c r="BJ42" s="17">
        <f t="shared" si="10"/>
        <v>100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87.19</v>
      </c>
      <c r="BO42" s="18">
        <f t="shared" si="15"/>
        <v>98.64</v>
      </c>
    </row>
    <row r="43" spans="1:67">
      <c r="A43" s="19">
        <v>41967</v>
      </c>
      <c r="B43" s="7" t="s">
        <v>58</v>
      </c>
      <c r="C43" s="1">
        <v>38</v>
      </c>
      <c r="D43" s="11" t="s">
        <v>38</v>
      </c>
      <c r="E43" s="21">
        <v>47</v>
      </c>
      <c r="F43" s="27">
        <v>47</v>
      </c>
      <c r="G43" s="22">
        <v>49.9</v>
      </c>
      <c r="H43" s="27">
        <v>49.9</v>
      </c>
      <c r="I43" s="22">
        <v>59.9</v>
      </c>
      <c r="J43" s="27">
        <v>59.9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68</v>
      </c>
      <c r="X43" s="27">
        <v>68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52.27</v>
      </c>
      <c r="AZ43" s="16">
        <f t="shared" si="3"/>
        <v>52.27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63.5</v>
      </c>
      <c r="BF43" s="16">
        <f t="shared" si="9"/>
        <v>63.5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60.19</v>
      </c>
      <c r="BO43" s="18">
        <f t="shared" si="15"/>
        <v>60.19</v>
      </c>
    </row>
    <row r="44" spans="1:67">
      <c r="A44" s="19">
        <v>41967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49.9</v>
      </c>
      <c r="H44" s="27">
        <v>49.9</v>
      </c>
      <c r="I44" s="22">
        <v>59.9</v>
      </c>
      <c r="J44" s="27">
        <v>59.9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51.57</v>
      </c>
      <c r="AZ44" s="16">
        <f t="shared" si="3"/>
        <v>51.57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71.02</v>
      </c>
      <c r="BO44" s="18">
        <f t="shared" si="15"/>
        <v>71.02</v>
      </c>
    </row>
    <row r="45" spans="1:67">
      <c r="A45" s="19">
        <v>41967</v>
      </c>
      <c r="B45" s="7" t="s">
        <v>58</v>
      </c>
      <c r="C45" s="1">
        <v>40</v>
      </c>
      <c r="D45" s="11" t="s">
        <v>40</v>
      </c>
      <c r="E45" s="21">
        <v>42</v>
      </c>
      <c r="F45" s="27">
        <v>44.4</v>
      </c>
      <c r="G45" s="22">
        <v>49</v>
      </c>
      <c r="H45" s="27">
        <v>49.5</v>
      </c>
      <c r="I45" s="22">
        <v>41.71</v>
      </c>
      <c r="J45" s="27">
        <v>41.71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55</v>
      </c>
      <c r="AG45" s="27">
        <v>55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44.24</v>
      </c>
      <c r="AZ45" s="16">
        <f t="shared" si="3"/>
        <v>45.2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55</v>
      </c>
      <c r="BI45" s="17">
        <f t="shared" si="25"/>
        <v>55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48.65</v>
      </c>
      <c r="BO45" s="18">
        <f t="shared" si="15"/>
        <v>48.84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Y3:BA3"/>
    <mergeCell ref="BH4:BI4"/>
    <mergeCell ref="BE3:BG3"/>
    <mergeCell ref="BG4:BG5"/>
    <mergeCell ref="BN4:BO4"/>
    <mergeCell ref="BM4:BM5"/>
    <mergeCell ref="BN3:BO3"/>
    <mergeCell ref="BK3:BM3"/>
    <mergeCell ref="BK4:BL4"/>
    <mergeCell ref="AS3:AW3"/>
    <mergeCell ref="BB3:BD3"/>
    <mergeCell ref="BB4:BC4"/>
    <mergeCell ref="BH3:BJ3"/>
    <mergeCell ref="BJ4:BJ5"/>
    <mergeCell ref="BE4:BF4"/>
    <mergeCell ref="AS4:AT4"/>
    <mergeCell ref="BA4:BA5"/>
    <mergeCell ref="AY4:AZ4"/>
    <mergeCell ref="BD4:BD5"/>
    <mergeCell ref="AA4:AB4"/>
    <mergeCell ref="W4:X4"/>
    <mergeCell ref="AF3:AR3"/>
    <mergeCell ref="AH4:AI4"/>
    <mergeCell ref="AJ4:AK4"/>
    <mergeCell ref="AC4:AE4"/>
    <mergeCell ref="AL4:AM4"/>
    <mergeCell ref="AN4:AO4"/>
    <mergeCell ref="AP4:AR4"/>
    <mergeCell ref="AF4:AG4"/>
    <mergeCell ref="AU4:AW4"/>
    <mergeCell ref="AU1:AW1"/>
    <mergeCell ref="C2:AW2"/>
    <mergeCell ref="E3:M3"/>
    <mergeCell ref="K4:M4"/>
    <mergeCell ref="Y4:Z4"/>
    <mergeCell ref="T4:V4"/>
    <mergeCell ref="G4:H4"/>
    <mergeCell ref="P4:Q4"/>
    <mergeCell ref="W3:AE3"/>
    <mergeCell ref="A3:A5"/>
    <mergeCell ref="D3:D5"/>
    <mergeCell ref="C3:C5"/>
    <mergeCell ref="B3:B5"/>
    <mergeCell ref="N4:O4"/>
    <mergeCell ref="N3:V3"/>
    <mergeCell ref="E4:F4"/>
    <mergeCell ref="I4:J4"/>
    <mergeCell ref="R4:S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2014-11-24T09:08:00Z</dcterms:modified>
</cp:coreProperties>
</file>