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<sst xmlns="http://schemas.openxmlformats.org/spreadsheetml/2006/main" count="416" uniqueCount="84">
  <si>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</si>
  <si>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</si>
  <si>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</si>
  <si>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</si>
  <si>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</si>
  <si>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</si>
  <si>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</si>
  <si>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</si>
  <si>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</si>
  <si>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</si>
  <si>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</si>
  <si>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</si>
  <si>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</si>
  <si>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</si>
  <si>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</si>
  <si>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</si>
  <si>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</si>
  <si>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</si>
  <si>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</si>
  <si>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</si>
  <si>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</si>
  <si>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</si>
  <si>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</si>
  <si>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</si>
  <si>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</si>
  <si>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</si>
  <si>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</si>
  <si>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</si>
  <si>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</si>
  <si>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</si>
  <si>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</si>
  <si>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</si>
  <si>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</si>
  <si>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</si>
  <si>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</si>
  <si>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</si>
  <si>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</si>
  <si>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</si>
  <si>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</si>
  <si>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</si>
  <si>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</si>
  <si>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</si>
  <si>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</si>
  <si>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</si>
  <si>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</si>
  <si>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</si>
  <si>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</si>
  <si>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</si>
  <si>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</si>
  <si>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</si>
  <si>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</si>
  <si>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</si>
  <si>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</si>
  <si>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</si>
  <si>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</si>
  <si>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</si>
  <si>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</si>
  <si>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</si>
  <si>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</si>
  <si>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</si>
  <si>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</si>
  <si>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</si>
  <si>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</si>
  <si>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</si>
  <si>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</si>
  <si>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</si>
  <si>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</si>
  <si>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</si>
  <si>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</si>
  <si>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</si>
  <si>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</si>
  <si>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</si>
  <si>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</si>
  <si>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</si>
  <si>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</si>
  <si>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</si>
  <si>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</si>
  <si>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</si>
  <si>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</si>
  <si>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</si>
  <si>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</si>
  <si>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</si>
  <si>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</si>
  <si>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 xml:space="preserve">Результаты мониторинга цен на фиксированный набор товаров в Валдайском муниципальном районе по состоянию на 03.12.2014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</si>
</sst>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N19" sqref="N19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2" t="s">
        <v>4</v>
      </c>
      <c r="AV1" s="42"/>
      <c r="AW1" s="42"/>
    </row>
    <row r="2" spans="1:67" ht="30" customHeight="1">
      <c r="C2" s="43" t="s">
        <v>83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67" ht="29.25" customHeight="1">
      <c r="A3" s="36" t="s">
        <v>41</v>
      </c>
      <c r="B3" s="39" t="s">
        <v>48</v>
      </c>
      <c r="C3" s="39" t="s">
        <v>47</v>
      </c>
      <c r="D3" s="39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7"/>
      <c r="B4" s="40"/>
      <c r="C4" s="40"/>
      <c r="D4" s="40"/>
      <c r="E4" s="34" t="s">
        <v>80</v>
      </c>
      <c r="F4" s="35"/>
      <c r="G4" s="34" t="s">
        <v>71</v>
      </c>
      <c r="H4" s="35"/>
      <c r="I4" s="34" t="s">
        <v>79</v>
      </c>
      <c r="J4" s="35"/>
      <c r="K4" s="31" t="s">
        <v>56</v>
      </c>
      <c r="L4" s="32"/>
      <c r="M4" s="33"/>
      <c r="N4" s="34" t="s">
        <v>70</v>
      </c>
      <c r="O4" s="35"/>
      <c r="P4" s="34" t="s">
        <v>72</v>
      </c>
      <c r="Q4" s="35"/>
      <c r="R4" s="34" t="s">
        <v>73</v>
      </c>
      <c r="S4" s="35"/>
      <c r="T4" s="31" t="s">
        <v>56</v>
      </c>
      <c r="U4" s="32"/>
      <c r="V4" s="33"/>
      <c r="W4" s="34" t="s">
        <v>74</v>
      </c>
      <c r="X4" s="35"/>
      <c r="Y4" s="34" t="s">
        <v>75</v>
      </c>
      <c r="Z4" s="35"/>
      <c r="AA4" s="34" t="s">
        <v>76</v>
      </c>
      <c r="AB4" s="35"/>
      <c r="AC4" s="31" t="s">
        <v>56</v>
      </c>
      <c r="AD4" s="32"/>
      <c r="AE4" s="33"/>
      <c r="AF4" s="34" t="s">
        <v>77</v>
      </c>
      <c r="AG4" s="35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34" t="s">
        <v>78</v>
      </c>
      <c r="AT4" s="35"/>
      <c r="AU4" s="31" t="s">
        <v>56</v>
      </c>
      <c r="AV4" s="32"/>
      <c r="AW4" s="33"/>
      <c r="AY4" s="28" t="s">
        <v>66</v>
      </c>
      <c r="AZ4" s="30"/>
      <c r="BA4" s="44" t="s">
        <v>67</v>
      </c>
      <c r="BB4" s="28" t="s">
        <v>66</v>
      </c>
      <c r="BC4" s="30"/>
      <c r="BD4" s="44" t="s">
        <v>67</v>
      </c>
      <c r="BE4" s="28" t="s">
        <v>66</v>
      </c>
      <c r="BF4" s="30"/>
      <c r="BG4" s="44" t="s">
        <v>67</v>
      </c>
      <c r="BH4" s="28" t="s">
        <v>66</v>
      </c>
      <c r="BI4" s="30"/>
      <c r="BJ4" s="44" t="s">
        <v>67</v>
      </c>
      <c r="BK4" s="28" t="s">
        <v>66</v>
      </c>
      <c r="BL4" s="30"/>
      <c r="BM4" s="44" t="s">
        <v>67</v>
      </c>
      <c r="BN4" s="28" t="s">
        <v>66</v>
      </c>
      <c r="BO4" s="30"/>
    </row>
    <row r="5" spans="1:67" ht="38.25">
      <c r="A5" s="38"/>
      <c r="B5" s="41"/>
      <c r="C5" s="41"/>
      <c r="D5" s="40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41976</v>
      </c>
      <c r="B6" s="7" t="s">
        <v>58</v>
      </c>
      <c r="C6" s="1">
        <v>1</v>
      </c>
      <c r="D6" s="11" t="s">
        <v>5</v>
      </c>
      <c r="E6" s="21">
        <v>18.75</v>
      </c>
      <c r="F6" s="27">
        <v>28.95</v>
      </c>
      <c r="G6" s="22">
        <v>27</v>
      </c>
      <c r="H6" s="27">
        <v>32.4</v>
      </c>
      <c r="I6" s="22">
        <v>34.299999999999997</v>
      </c>
      <c r="J6" s="27">
        <v>47.5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25.6</v>
      </c>
      <c r="Q6" s="27">
        <v>44.5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22</v>
      </c>
      <c r="X6" s="27">
        <v>35</v>
      </c>
      <c r="Y6" s="23">
        <v>26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26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26.68</v>
      </c>
      <c r="AZ6" s="16">
        <f t="shared" ref="AZ6:AZ45" si="3">IF(SUM(F6,H6,J6)=0,"",ROUND(AVERAGE(F6,H6,J6),2))</f>
        <v>36.28</v>
      </c>
      <c r="BA6" s="17">
        <f t="shared" ref="BA6:BA45" si="4">M6</f>
        <v>100</v>
      </c>
      <c r="BB6" s="16">
        <f t="shared" ref="BB6:BB45" si="5">IF(SUM(N6,P6,R6)=0,"",ROUND(AVERAGE(N6,P6,R6),2))</f>
        <v>27.17</v>
      </c>
      <c r="BC6" s="16">
        <f t="shared" ref="BC6:BC45" si="6">IF(SUM(O6,Q6,S6)=0,"",ROUND(AVERAGE(O6,Q6,S6),2))</f>
        <v>38.130000000000003</v>
      </c>
      <c r="BD6" s="17">
        <f t="shared" ref="BD6:BD45" si="7">V6</f>
        <v>100</v>
      </c>
      <c r="BE6" s="16">
        <f t="shared" ref="BE6:BE45" si="8">IF(SUM(W6,Y6,AA6)=0,"",ROUND(AVERAGE(W6,Y6,AA6),2))</f>
        <v>24.67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26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26.13</v>
      </c>
      <c r="BO6" s="18">
        <f t="shared" ref="BO6:BO45" si="15">ROUND(AVERAGE(AZ6,BC6,BF6,BI6,BL6),2)</f>
        <v>33.85</v>
      </c>
    </row>
    <row r="7" spans="1:67">
      <c r="A7" s="19">
        <v>41976</v>
      </c>
      <c r="B7" s="7" t="s">
        <v>58</v>
      </c>
      <c r="C7" s="1">
        <v>2</v>
      </c>
      <c r="D7" s="11" t="s">
        <v>6</v>
      </c>
      <c r="E7" s="21">
        <v>30.9</v>
      </c>
      <c r="F7" s="27">
        <v>70.89</v>
      </c>
      <c r="G7" s="22">
        <v>28.78</v>
      </c>
      <c r="H7" s="27">
        <v>41.5</v>
      </c>
      <c r="I7" s="22">
        <v>28.71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46.55</v>
      </c>
      <c r="Z7" s="27">
        <v>64.44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43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29.46</v>
      </c>
      <c r="AZ7" s="16">
        <f t="shared" si="3"/>
        <v>66.430000000000007</v>
      </c>
      <c r="BA7" s="17">
        <f t="shared" si="4"/>
        <v>100</v>
      </c>
      <c r="BB7" s="16">
        <f t="shared" si="5"/>
        <v>35.75</v>
      </c>
      <c r="BC7" s="16">
        <f t="shared" si="6"/>
        <v>51.94</v>
      </c>
      <c r="BD7" s="17">
        <f t="shared" si="7"/>
        <v>100</v>
      </c>
      <c r="BE7" s="16">
        <f t="shared" si="8"/>
        <v>40.700000000000003</v>
      </c>
      <c r="BF7" s="16">
        <f t="shared" si="9"/>
        <v>62.7</v>
      </c>
      <c r="BG7" s="17">
        <f t="shared" ref="BG7:BG45" si="24">AE7</f>
        <v>100</v>
      </c>
      <c r="BH7" s="17">
        <f t="shared" ref="BH7:BI45" si="25">IF(SUM(AF7,AH7,AJ7,AL7,AN7)=0,"",AVERAGE(AF7,AH7,AJ7,AL7,AN7))</f>
        <v>43</v>
      </c>
      <c r="BI7" s="17">
        <f t="shared" si="25"/>
        <v>62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37.229999999999997</v>
      </c>
      <c r="BO7" s="18">
        <f t="shared" si="15"/>
        <v>60.77</v>
      </c>
    </row>
    <row r="8" spans="1:67">
      <c r="A8" s="19">
        <v>41976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 t="s">
        <v>59</v>
      </c>
      <c r="H8" s="27" t="s">
        <v>59</v>
      </c>
      <c r="I8" s="22">
        <v>52.22</v>
      </c>
      <c r="J8" s="27">
        <v>52.22</v>
      </c>
      <c r="K8" s="10">
        <v>3</v>
      </c>
      <c r="L8" s="13">
        <f t="shared" si="16"/>
        <v>2</v>
      </c>
      <c r="M8" s="9">
        <f t="shared" si="17"/>
        <v>66.666666666666657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72.5</v>
      </c>
      <c r="X8" s="27">
        <v>72.5</v>
      </c>
      <c r="Y8" s="23">
        <v>56.67</v>
      </c>
      <c r="Z8" s="27">
        <v>56.67</v>
      </c>
      <c r="AA8" s="23">
        <v>52.22</v>
      </c>
      <c r="AB8" s="27">
        <v>52.22</v>
      </c>
      <c r="AC8" s="10">
        <v>3</v>
      </c>
      <c r="AD8" s="13">
        <f t="shared" si="1"/>
        <v>3</v>
      </c>
      <c r="AE8" s="9">
        <f t="shared" si="19"/>
        <v>100</v>
      </c>
      <c r="AF8" s="23" t="s">
        <v>59</v>
      </c>
      <c r="AG8" s="27" t="s">
        <v>59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0</v>
      </c>
      <c r="AR8" s="9">
        <f t="shared" si="21"/>
        <v>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60.67</v>
      </c>
      <c r="AZ8" s="16">
        <f t="shared" si="3"/>
        <v>60.67</v>
      </c>
      <c r="BA8" s="17">
        <f t="shared" si="4"/>
        <v>66.666666666666657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60.46</v>
      </c>
      <c r="BF8" s="16">
        <f t="shared" si="9"/>
        <v>60.46</v>
      </c>
      <c r="BG8" s="17">
        <f t="shared" si="24"/>
        <v>100</v>
      </c>
      <c r="BH8" s="17" t="str">
        <f t="shared" si="25"/>
        <v/>
      </c>
      <c r="BI8" s="17" t="str">
        <f t="shared" si="25"/>
        <v/>
      </c>
      <c r="BJ8" s="17">
        <f t="shared" si="10"/>
        <v>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62.82</v>
      </c>
      <c r="BO8" s="18">
        <f t="shared" si="15"/>
        <v>62.82</v>
      </c>
    </row>
    <row r="9" spans="1:67">
      <c r="A9" s="19">
        <v>41976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41976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69</v>
      </c>
      <c r="I10" s="22">
        <v>44.63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36</v>
      </c>
      <c r="Z10" s="27">
        <v>74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46.29</v>
      </c>
      <c r="AZ10" s="16">
        <f t="shared" si="3"/>
        <v>72.73</v>
      </c>
      <c r="BA10" s="17">
        <f t="shared" si="4"/>
        <v>100</v>
      </c>
      <c r="BB10" s="16">
        <f t="shared" si="5"/>
        <v>50.4</v>
      </c>
      <c r="BC10" s="16">
        <f t="shared" si="6"/>
        <v>69.52</v>
      </c>
      <c r="BD10" s="17">
        <f t="shared" si="7"/>
        <v>100</v>
      </c>
      <c r="BE10" s="16">
        <f t="shared" si="8"/>
        <v>42.29</v>
      </c>
      <c r="BF10" s="16">
        <f t="shared" si="9"/>
        <v>70.33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50.16</v>
      </c>
      <c r="BO10" s="18">
        <f t="shared" si="15"/>
        <v>70.650000000000006</v>
      </c>
    </row>
    <row r="11" spans="1:67">
      <c r="A11" s="19">
        <v>41976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37.979999999999997</v>
      </c>
      <c r="G11" s="22">
        <v>37</v>
      </c>
      <c r="H11" s="27">
        <v>37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42</v>
      </c>
      <c r="X11" s="27">
        <v>43.2</v>
      </c>
      <c r="Y11" s="23">
        <v>38</v>
      </c>
      <c r="Z11" s="27">
        <v>38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34.69</v>
      </c>
      <c r="AZ11" s="16">
        <f t="shared" si="3"/>
        <v>40.729999999999997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39.33</v>
      </c>
      <c r="BF11" s="16">
        <f t="shared" si="9"/>
        <v>40.07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38.04</v>
      </c>
      <c r="BO11" s="18">
        <f t="shared" si="15"/>
        <v>40.74</v>
      </c>
    </row>
    <row r="12" spans="1:67">
      <c r="A12" s="19">
        <v>41976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9.1999999999999993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12.01</v>
      </c>
    </row>
    <row r="13" spans="1:67">
      <c r="A13" s="19">
        <v>41976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574</v>
      </c>
      <c r="J13" s="27">
        <v>945.55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295</v>
      </c>
      <c r="Q13" s="27">
        <v>760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400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453.22</v>
      </c>
      <c r="AZ13" s="16">
        <f t="shared" si="3"/>
        <v>720.85</v>
      </c>
      <c r="BA13" s="17">
        <f t="shared" si="4"/>
        <v>100</v>
      </c>
      <c r="BB13" s="16">
        <f t="shared" si="5"/>
        <v>273.5</v>
      </c>
      <c r="BC13" s="16">
        <f t="shared" si="6"/>
        <v>620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250</v>
      </c>
      <c r="BI13" s="17">
        <f t="shared" si="25"/>
        <v>400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307.51</v>
      </c>
      <c r="BO13" s="18">
        <f t="shared" si="15"/>
        <v>591.71</v>
      </c>
    </row>
    <row r="14" spans="1:67">
      <c r="A14" s="19">
        <v>41976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55</v>
      </c>
      <c r="Z14" s="27">
        <v>55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62</v>
      </c>
      <c r="BF14" s="16">
        <f t="shared" si="9"/>
        <v>62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58.26</v>
      </c>
      <c r="BO14" s="18">
        <f t="shared" si="15"/>
        <v>63.18</v>
      </c>
    </row>
    <row r="15" spans="1:67">
      <c r="A15" s="19">
        <v>41976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220.4</v>
      </c>
      <c r="Q15" s="27">
        <v>314.7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198</v>
      </c>
      <c r="X15" s="27">
        <v>330</v>
      </c>
      <c r="Y15" s="23">
        <v>182</v>
      </c>
      <c r="Z15" s="27">
        <v>298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242.8</v>
      </c>
      <c r="BC15" s="16">
        <f t="shared" si="6"/>
        <v>326.23</v>
      </c>
      <c r="BD15" s="17">
        <f t="shared" si="7"/>
        <v>100</v>
      </c>
      <c r="BE15" s="16">
        <f t="shared" si="8"/>
        <v>198.33</v>
      </c>
      <c r="BF15" s="16">
        <f t="shared" si="9"/>
        <v>302.33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192.1</v>
      </c>
      <c r="BO15" s="18">
        <f t="shared" si="15"/>
        <v>306.92</v>
      </c>
    </row>
    <row r="16" spans="1:67">
      <c r="A16" s="19">
        <v>41976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242.1</v>
      </c>
      <c r="Q16" s="27">
        <v>354.8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345</v>
      </c>
      <c r="Y16" s="23">
        <v>273</v>
      </c>
      <c r="Z16" s="27">
        <v>451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208.37</v>
      </c>
      <c r="BC16" s="16">
        <f t="shared" si="6"/>
        <v>355.6</v>
      </c>
      <c r="BD16" s="17">
        <f t="shared" si="7"/>
        <v>100</v>
      </c>
      <c r="BE16" s="16">
        <f t="shared" si="8"/>
        <v>263.67</v>
      </c>
      <c r="BF16" s="16">
        <f t="shared" si="9"/>
        <v>411.33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241.94</v>
      </c>
      <c r="BO16" s="18">
        <f t="shared" si="15"/>
        <v>354.46</v>
      </c>
    </row>
    <row r="17" spans="1:67">
      <c r="A17" s="19">
        <v>41976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437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518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489.02</v>
      </c>
      <c r="BO17" s="18">
        <f t="shared" si="15"/>
        <v>638.39</v>
      </c>
    </row>
    <row r="18" spans="1:67">
      <c r="A18" s="19">
        <v>41976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339</v>
      </c>
      <c r="S18" s="27">
        <v>339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344.5</v>
      </c>
      <c r="BC18" s="16">
        <f t="shared" si="6"/>
        <v>344.5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328.17</v>
      </c>
      <c r="BO18" s="18">
        <f t="shared" si="15"/>
        <v>334.83</v>
      </c>
    </row>
    <row r="19" spans="1:67">
      <c r="A19" s="19">
        <v>41976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250</v>
      </c>
      <c r="Q19" s="27">
        <v>350</v>
      </c>
      <c r="R19" s="23">
        <v>209</v>
      </c>
      <c r="S19" s="27">
        <v>299</v>
      </c>
      <c r="T19" s="10">
        <v>3</v>
      </c>
      <c r="U19" s="13">
        <f t="shared" si="0"/>
        <v>3</v>
      </c>
      <c r="V19" s="9">
        <f t="shared" si="18"/>
        <v>100</v>
      </c>
      <c r="W19" s="23">
        <v>255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234.67</v>
      </c>
      <c r="BC19" s="16">
        <f t="shared" si="6"/>
        <v>306.33</v>
      </c>
      <c r="BD19" s="17">
        <f t="shared" si="7"/>
        <v>100</v>
      </c>
      <c r="BE19" s="16">
        <f t="shared" si="8"/>
        <v>255</v>
      </c>
      <c r="BF19" s="16">
        <f t="shared" si="9"/>
        <v>340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214.89</v>
      </c>
      <c r="BO19" s="18">
        <f t="shared" si="15"/>
        <v>328.83</v>
      </c>
    </row>
    <row r="20" spans="1:67">
      <c r="A20" s="19">
        <v>41976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111</v>
      </c>
      <c r="G20" s="22">
        <v>115.9</v>
      </c>
      <c r="H20" s="27">
        <v>131.9</v>
      </c>
      <c r="I20" s="22">
        <v>138</v>
      </c>
      <c r="J20" s="27">
        <v>138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120.63</v>
      </c>
      <c r="AZ20" s="16">
        <f t="shared" si="3"/>
        <v>126.97</v>
      </c>
      <c r="BA20" s="17">
        <f t="shared" si="4"/>
        <v>100</v>
      </c>
      <c r="BB20" s="16">
        <f t="shared" si="5"/>
        <v>136.33000000000001</v>
      </c>
      <c r="BC20" s="16">
        <f t="shared" si="6"/>
        <v>136.33000000000001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123.97</v>
      </c>
      <c r="BO20" s="18">
        <f t="shared" si="15"/>
        <v>126.25</v>
      </c>
    </row>
    <row r="21" spans="1:67">
      <c r="A21" s="19">
        <v>41976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51.4</v>
      </c>
      <c r="Q21" s="27">
        <v>137.9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104</v>
      </c>
      <c r="X21" s="27">
        <v>206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53.2</v>
      </c>
      <c r="BC21" s="16">
        <f t="shared" si="6"/>
        <v>183.95</v>
      </c>
      <c r="BD21" s="17">
        <f t="shared" si="7"/>
        <v>66.666666666666657</v>
      </c>
      <c r="BE21" s="16">
        <f t="shared" si="8"/>
        <v>91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58.99</v>
      </c>
      <c r="BO21" s="18">
        <f t="shared" si="15"/>
        <v>178.21</v>
      </c>
    </row>
    <row r="22" spans="1:67">
      <c r="A22" s="19">
        <v>41976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131</v>
      </c>
      <c r="X22" s="27">
        <v>370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131</v>
      </c>
      <c r="BF22" s="16">
        <f t="shared" si="9"/>
        <v>370</v>
      </c>
      <c r="BG22" s="17">
        <f t="shared" si="24"/>
        <v>33.333333333333329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228.6</v>
      </c>
      <c r="BO22" s="18">
        <f t="shared" si="15"/>
        <v>365.37</v>
      </c>
    </row>
    <row r="23" spans="1:67">
      <c r="A23" s="19">
        <v>41976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78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91.5</v>
      </c>
      <c r="BF23" s="16">
        <f t="shared" si="9"/>
        <v>198.5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110.3</v>
      </c>
      <c r="BO23" s="18">
        <f t="shared" si="15"/>
        <v>172.2</v>
      </c>
    </row>
    <row r="24" spans="1:67">
      <c r="A24" s="19">
        <v>41976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19</v>
      </c>
      <c r="BF24" s="16">
        <f t="shared" si="9"/>
        <v>52.67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56.47</v>
      </c>
    </row>
    <row r="25" spans="1:67">
      <c r="A25" s="19">
        <v>41976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70.5</v>
      </c>
      <c r="BF25" s="16">
        <f t="shared" si="9"/>
        <v>75.75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59.7</v>
      </c>
      <c r="BO25" s="18">
        <f t="shared" si="15"/>
        <v>74.92</v>
      </c>
    </row>
    <row r="26" spans="1:67">
      <c r="A26" s="19">
        <v>41976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43.17</v>
      </c>
      <c r="BF26" s="16">
        <f t="shared" si="9"/>
        <v>55.5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41.24</v>
      </c>
      <c r="BO26" s="18">
        <f t="shared" si="15"/>
        <v>48.3</v>
      </c>
    </row>
    <row r="27" spans="1:67">
      <c r="A27" s="19">
        <v>41976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31</v>
      </c>
      <c r="H27" s="27">
        <v>62.1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42.9</v>
      </c>
      <c r="Q27" s="27">
        <v>69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32.74</v>
      </c>
      <c r="AZ27" s="16">
        <f t="shared" si="3"/>
        <v>60.36</v>
      </c>
      <c r="BA27" s="17">
        <f t="shared" si="4"/>
        <v>100</v>
      </c>
      <c r="BB27" s="16">
        <f t="shared" si="5"/>
        <v>46.19</v>
      </c>
      <c r="BC27" s="16">
        <f t="shared" si="6"/>
        <v>56</v>
      </c>
      <c r="BD27" s="17">
        <f t="shared" si="7"/>
        <v>100</v>
      </c>
      <c r="BE27" s="16">
        <f t="shared" si="8"/>
        <v>47</v>
      </c>
      <c r="BF27" s="16">
        <f t="shared" si="9"/>
        <v>61.84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47.59</v>
      </c>
      <c r="BO27" s="18">
        <f t="shared" si="15"/>
        <v>58.04</v>
      </c>
    </row>
    <row r="28" spans="1:67">
      <c r="A28" s="19">
        <v>41976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215.56</v>
      </c>
      <c r="H28" s="27">
        <v>246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195.82</v>
      </c>
      <c r="AZ28" s="16">
        <f t="shared" si="3"/>
        <v>296.08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201.45</v>
      </c>
      <c r="BO28" s="18">
        <f t="shared" si="15"/>
        <v>226.51</v>
      </c>
    </row>
    <row r="29" spans="1:67">
      <c r="A29" s="19">
        <v>41976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366.11</v>
      </c>
      <c r="H29" s="27">
        <v>461.11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388.88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359.07</v>
      </c>
      <c r="AZ29" s="16">
        <f t="shared" si="3"/>
        <v>455.67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406.66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332.13</v>
      </c>
      <c r="BO29" s="18">
        <f t="shared" si="15"/>
        <v>429.69</v>
      </c>
    </row>
    <row r="30" spans="1:67">
      <c r="A30" s="19">
        <v>41976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53.74</v>
      </c>
    </row>
    <row r="31" spans="1:67">
      <c r="A31" s="19">
        <v>41976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177.78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170.47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145.65</v>
      </c>
    </row>
    <row r="32" spans="1:67">
      <c r="A32" s="19">
        <v>41976</v>
      </c>
      <c r="B32" s="7" t="s">
        <v>58</v>
      </c>
      <c r="C32" s="1">
        <v>27</v>
      </c>
      <c r="D32" s="11" t="s">
        <v>27</v>
      </c>
      <c r="E32" s="21">
        <v>315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457.2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260</v>
      </c>
      <c r="X32" s="27">
        <v>260</v>
      </c>
      <c r="Y32" s="23">
        <v>275</v>
      </c>
      <c r="Z32" s="27">
        <v>397</v>
      </c>
      <c r="AA32" s="23" t="s">
        <v>59</v>
      </c>
      <c r="AB32" s="27" t="s">
        <v>59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324.25</v>
      </c>
      <c r="AZ32" s="16">
        <f t="shared" si="3"/>
        <v>469.5</v>
      </c>
      <c r="BA32" s="17">
        <f t="shared" si="4"/>
        <v>100</v>
      </c>
      <c r="BB32" s="16">
        <f t="shared" si="5"/>
        <v>338.73</v>
      </c>
      <c r="BC32" s="16">
        <f t="shared" si="6"/>
        <v>349.4</v>
      </c>
      <c r="BD32" s="17">
        <f t="shared" si="7"/>
        <v>100</v>
      </c>
      <c r="BE32" s="16">
        <f t="shared" si="8"/>
        <v>267.5</v>
      </c>
      <c r="BF32" s="16">
        <f t="shared" si="9"/>
        <v>328.5</v>
      </c>
      <c r="BG32" s="17">
        <f t="shared" si="24"/>
        <v>66.666666666666657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310.12</v>
      </c>
      <c r="BO32" s="18">
        <f t="shared" si="15"/>
        <v>366.1</v>
      </c>
    </row>
    <row r="33" spans="1:67">
      <c r="A33" s="19">
        <v>41976</v>
      </c>
      <c r="B33" s="7" t="s">
        <v>58</v>
      </c>
      <c r="C33" s="1">
        <v>28</v>
      </c>
      <c r="D33" s="11" t="s">
        <v>28</v>
      </c>
      <c r="E33" s="21">
        <v>16.3</v>
      </c>
      <c r="F33" s="27">
        <v>16.3</v>
      </c>
      <c r="G33" s="22">
        <v>29.9</v>
      </c>
      <c r="H33" s="27">
        <v>29.9</v>
      </c>
      <c r="I33" s="22">
        <v>21.1</v>
      </c>
      <c r="J33" s="27">
        <v>21.1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19.5</v>
      </c>
      <c r="Q33" s="27">
        <v>19.5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20.5</v>
      </c>
      <c r="Z33" s="27">
        <v>20.5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22.43</v>
      </c>
      <c r="AZ33" s="16">
        <f t="shared" si="3"/>
        <v>22.43</v>
      </c>
      <c r="BA33" s="17">
        <f t="shared" si="4"/>
        <v>100</v>
      </c>
      <c r="BB33" s="16">
        <f t="shared" si="5"/>
        <v>18</v>
      </c>
      <c r="BC33" s="16">
        <f t="shared" si="6"/>
        <v>18</v>
      </c>
      <c r="BD33" s="17">
        <f t="shared" si="7"/>
        <v>66.666666666666657</v>
      </c>
      <c r="BE33" s="16">
        <f t="shared" si="8"/>
        <v>19.25</v>
      </c>
      <c r="BF33" s="16">
        <f t="shared" si="9"/>
        <v>19.25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20.170000000000002</v>
      </c>
      <c r="BO33" s="18">
        <f t="shared" si="15"/>
        <v>20.170000000000002</v>
      </c>
    </row>
    <row r="34" spans="1:67">
      <c r="A34" s="19">
        <v>41976</v>
      </c>
      <c r="B34" s="7" t="s">
        <v>58</v>
      </c>
      <c r="C34" s="1">
        <v>29</v>
      </c>
      <c r="D34" s="11" t="s">
        <v>29</v>
      </c>
      <c r="E34" s="21">
        <v>18.5</v>
      </c>
      <c r="F34" s="27">
        <v>18.5</v>
      </c>
      <c r="G34" s="22">
        <v>18.7</v>
      </c>
      <c r="H34" s="27">
        <v>18.7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20</v>
      </c>
      <c r="X34" s="27">
        <v>20</v>
      </c>
      <c r="Y34" s="23">
        <v>20.5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19.8</v>
      </c>
      <c r="AZ34" s="16">
        <f t="shared" si="3"/>
        <v>24.73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20.25</v>
      </c>
      <c r="BF34" s="16">
        <f t="shared" si="9"/>
        <v>27.5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20.2</v>
      </c>
      <c r="BO34" s="18">
        <f t="shared" si="15"/>
        <v>23.25</v>
      </c>
    </row>
    <row r="35" spans="1:67">
      <c r="A35" s="19">
        <v>41976</v>
      </c>
      <c r="B35" s="7" t="s">
        <v>58</v>
      </c>
      <c r="C35" s="1">
        <v>30</v>
      </c>
      <c r="D35" s="11" t="s">
        <v>30</v>
      </c>
      <c r="E35" s="21">
        <v>16.5</v>
      </c>
      <c r="F35" s="27">
        <v>16.5</v>
      </c>
      <c r="G35" s="22">
        <v>17.899999999999999</v>
      </c>
      <c r="H35" s="27">
        <v>17.899999999999999</v>
      </c>
      <c r="I35" s="22">
        <v>17.899999999999999</v>
      </c>
      <c r="J35" s="27">
        <v>17.899999999999999</v>
      </c>
      <c r="K35" s="10">
        <v>3</v>
      </c>
      <c r="L35" s="13">
        <f t="shared" si="16"/>
        <v>3</v>
      </c>
      <c r="M35" s="9">
        <f t="shared" si="17"/>
        <v>100</v>
      </c>
      <c r="N35" s="23">
        <v>14</v>
      </c>
      <c r="O35" s="27">
        <v>14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17.43</v>
      </c>
      <c r="AZ35" s="16">
        <f t="shared" si="3"/>
        <v>17.43</v>
      </c>
      <c r="BA35" s="17">
        <f t="shared" si="4"/>
        <v>100</v>
      </c>
      <c r="BB35" s="16">
        <f t="shared" si="5"/>
        <v>13.5</v>
      </c>
      <c r="BC35" s="16">
        <f t="shared" si="6"/>
        <v>13.5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15.23</v>
      </c>
      <c r="BO35" s="18">
        <f t="shared" si="15"/>
        <v>15.23</v>
      </c>
    </row>
    <row r="36" spans="1:67">
      <c r="A36" s="19">
        <v>41976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21.7</v>
      </c>
      <c r="G36" s="22">
        <v>11.9</v>
      </c>
      <c r="H36" s="27">
        <v>45</v>
      </c>
      <c r="I36" s="22">
        <v>17.100000000000001</v>
      </c>
      <c r="J36" s="27">
        <v>37.4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22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13.3</v>
      </c>
      <c r="AZ36" s="16">
        <f t="shared" si="3"/>
        <v>34.700000000000003</v>
      </c>
      <c r="BA36" s="17">
        <f t="shared" si="4"/>
        <v>100</v>
      </c>
      <c r="BB36" s="16">
        <f t="shared" si="5"/>
        <v>17.25</v>
      </c>
      <c r="BC36" s="16">
        <f t="shared" si="6"/>
        <v>17.25</v>
      </c>
      <c r="BD36" s="17">
        <f t="shared" si="7"/>
        <v>66.666666666666657</v>
      </c>
      <c r="BE36" s="16">
        <f t="shared" si="8"/>
        <v>21</v>
      </c>
      <c r="BF36" s="16">
        <f t="shared" si="9"/>
        <v>23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20.39</v>
      </c>
      <c r="BO36" s="18">
        <f t="shared" si="15"/>
        <v>26.24</v>
      </c>
    </row>
    <row r="37" spans="1:67">
      <c r="A37" s="19">
        <v>41976</v>
      </c>
      <c r="B37" s="7" t="s">
        <v>58</v>
      </c>
      <c r="C37" s="1">
        <v>32</v>
      </c>
      <c r="D37" s="11" t="s">
        <v>32</v>
      </c>
      <c r="E37" s="21">
        <v>67.8</v>
      </c>
      <c r="F37" s="27">
        <v>74.8</v>
      </c>
      <c r="G37" s="22">
        <v>79.900000000000006</v>
      </c>
      <c r="H37" s="27">
        <v>79.900000000000006</v>
      </c>
      <c r="I37" s="22">
        <v>92.4</v>
      </c>
      <c r="J37" s="27">
        <v>104.5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120</v>
      </c>
      <c r="Q37" s="27">
        <v>120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130</v>
      </c>
      <c r="X37" s="27">
        <v>130</v>
      </c>
      <c r="Y37" s="23">
        <v>119</v>
      </c>
      <c r="Z37" s="27">
        <v>119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78</v>
      </c>
      <c r="AG37" s="27">
        <v>78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80.03</v>
      </c>
      <c r="AZ37" s="16">
        <f t="shared" si="3"/>
        <v>86.4</v>
      </c>
      <c r="BA37" s="17">
        <f t="shared" si="4"/>
        <v>100</v>
      </c>
      <c r="BB37" s="16">
        <f t="shared" si="5"/>
        <v>120</v>
      </c>
      <c r="BC37" s="16">
        <f t="shared" si="6"/>
        <v>120</v>
      </c>
      <c r="BD37" s="17">
        <f t="shared" si="7"/>
        <v>33.333333333333329</v>
      </c>
      <c r="BE37" s="16">
        <f t="shared" si="8"/>
        <v>124.5</v>
      </c>
      <c r="BF37" s="16">
        <f t="shared" si="9"/>
        <v>124.5</v>
      </c>
      <c r="BG37" s="17">
        <f t="shared" si="24"/>
        <v>66.666666666666657</v>
      </c>
      <c r="BH37" s="17">
        <f t="shared" si="25"/>
        <v>78</v>
      </c>
      <c r="BI37" s="17">
        <f t="shared" si="25"/>
        <v>78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100.63</v>
      </c>
      <c r="BO37" s="18">
        <f t="shared" si="15"/>
        <v>102.23</v>
      </c>
    </row>
    <row r="38" spans="1:67">
      <c r="A38" s="19">
        <v>41976</v>
      </c>
      <c r="B38" s="7" t="s">
        <v>58</v>
      </c>
      <c r="C38" s="1">
        <v>33</v>
      </c>
      <c r="D38" s="11" t="s">
        <v>33</v>
      </c>
      <c r="E38" s="21">
        <v>71.8</v>
      </c>
      <c r="F38" s="27">
        <v>71.8</v>
      </c>
      <c r="G38" s="22">
        <v>69.900000000000006</v>
      </c>
      <c r="H38" s="27">
        <v>69.900000000000006</v>
      </c>
      <c r="I38" s="22">
        <v>100.7</v>
      </c>
      <c r="J38" s="27">
        <v>179.2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95</v>
      </c>
      <c r="X38" s="27">
        <v>150</v>
      </c>
      <c r="Y38" s="23">
        <v>99</v>
      </c>
      <c r="Z38" s="27">
        <v>155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102</v>
      </c>
      <c r="AG38" s="27">
        <v>102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80.8</v>
      </c>
      <c r="AZ38" s="16">
        <f t="shared" si="3"/>
        <v>106.97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97</v>
      </c>
      <c r="BF38" s="16">
        <f t="shared" si="9"/>
        <v>152.5</v>
      </c>
      <c r="BG38" s="17">
        <f t="shared" si="24"/>
        <v>66.666666666666657</v>
      </c>
      <c r="BH38" s="17">
        <f t="shared" si="25"/>
        <v>102</v>
      </c>
      <c r="BI38" s="17">
        <f t="shared" si="25"/>
        <v>102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98.7</v>
      </c>
      <c r="BO38" s="18">
        <f t="shared" si="15"/>
        <v>119.12</v>
      </c>
    </row>
    <row r="39" spans="1:67">
      <c r="A39" s="19">
        <v>41976</v>
      </c>
      <c r="B39" s="7" t="s">
        <v>58</v>
      </c>
      <c r="C39" s="1">
        <v>34</v>
      </c>
      <c r="D39" s="11" t="s">
        <v>34</v>
      </c>
      <c r="E39" s="21">
        <v>94.9</v>
      </c>
      <c r="F39" s="27">
        <v>94.9</v>
      </c>
      <c r="G39" s="22">
        <v>99.9</v>
      </c>
      <c r="H39" s="27">
        <v>148</v>
      </c>
      <c r="I39" s="22">
        <v>184.9</v>
      </c>
      <c r="J39" s="27">
        <v>184.9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169</v>
      </c>
      <c r="Z39" s="27">
        <v>169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126.57</v>
      </c>
      <c r="AZ39" s="16">
        <f t="shared" si="3"/>
        <v>142.6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169</v>
      </c>
      <c r="BF39" s="16">
        <f t="shared" si="9"/>
        <v>169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147.79</v>
      </c>
      <c r="BO39" s="18">
        <f t="shared" si="15"/>
        <v>155.80000000000001</v>
      </c>
    </row>
    <row r="40" spans="1:67">
      <c r="A40" s="19">
        <v>41976</v>
      </c>
      <c r="B40" s="7" t="s">
        <v>58</v>
      </c>
      <c r="C40" s="1">
        <v>35</v>
      </c>
      <c r="D40" s="11" t="s">
        <v>35</v>
      </c>
      <c r="E40" s="21">
        <v>39.5</v>
      </c>
      <c r="F40" s="27">
        <v>65.06</v>
      </c>
      <c r="G40" s="22">
        <v>46.5</v>
      </c>
      <c r="H40" s="27">
        <v>77</v>
      </c>
      <c r="I40" s="22">
        <v>54.3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>
        <v>62</v>
      </c>
      <c r="O40" s="27">
        <v>62</v>
      </c>
      <c r="P40" s="23">
        <v>61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53</v>
      </c>
      <c r="X40" s="27">
        <v>53</v>
      </c>
      <c r="Y40" s="23">
        <v>52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46.77</v>
      </c>
      <c r="AZ40" s="16">
        <f t="shared" si="3"/>
        <v>72.52</v>
      </c>
      <c r="BA40" s="17">
        <f t="shared" si="4"/>
        <v>100</v>
      </c>
      <c r="BB40" s="16">
        <f t="shared" si="5"/>
        <v>61.5</v>
      </c>
      <c r="BC40" s="16">
        <f t="shared" si="6"/>
        <v>66</v>
      </c>
      <c r="BD40" s="17">
        <f t="shared" si="7"/>
        <v>66.666666666666657</v>
      </c>
      <c r="BE40" s="16">
        <f t="shared" si="8"/>
        <v>52.5</v>
      </c>
      <c r="BF40" s="16">
        <f t="shared" si="9"/>
        <v>64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53.59</v>
      </c>
      <c r="BO40" s="18">
        <f t="shared" si="15"/>
        <v>67.510000000000005</v>
      </c>
    </row>
    <row r="41" spans="1:67">
      <c r="A41" s="19">
        <v>41976</v>
      </c>
      <c r="B41" s="7" t="s">
        <v>58</v>
      </c>
      <c r="C41" s="1">
        <v>36</v>
      </c>
      <c r="D41" s="11" t="s">
        <v>36</v>
      </c>
      <c r="E41" s="21">
        <v>38.700000000000003</v>
      </c>
      <c r="F41" s="27">
        <v>38.700000000000003</v>
      </c>
      <c r="G41" s="22">
        <v>39.9</v>
      </c>
      <c r="H41" s="27">
        <v>39.9</v>
      </c>
      <c r="I41" s="22">
        <v>49.9</v>
      </c>
      <c r="J41" s="27">
        <v>49.9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44</v>
      </c>
      <c r="X41" s="27">
        <v>44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48</v>
      </c>
      <c r="AG41" s="27">
        <v>48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42.83</v>
      </c>
      <c r="AZ41" s="16">
        <f t="shared" si="3"/>
        <v>42.83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39.950000000000003</v>
      </c>
      <c r="BF41" s="16">
        <f t="shared" si="9"/>
        <v>39.950000000000003</v>
      </c>
      <c r="BG41" s="17">
        <f t="shared" si="24"/>
        <v>66.666666666666657</v>
      </c>
      <c r="BH41" s="17">
        <f t="shared" si="25"/>
        <v>48</v>
      </c>
      <c r="BI41" s="17">
        <f t="shared" si="25"/>
        <v>48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43.59</v>
      </c>
      <c r="BO41" s="18">
        <f t="shared" si="15"/>
        <v>43.59</v>
      </c>
    </row>
    <row r="42" spans="1:67">
      <c r="A42" s="19">
        <v>41976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159.9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89</v>
      </c>
      <c r="Z42" s="27">
        <v>149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103</v>
      </c>
      <c r="AG42" s="27">
        <v>103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81.569999999999993</v>
      </c>
      <c r="AZ42" s="16">
        <f t="shared" si="3"/>
        <v>122.6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87</v>
      </c>
      <c r="BF42" s="16">
        <f t="shared" si="9"/>
        <v>117</v>
      </c>
      <c r="BG42" s="17">
        <f t="shared" si="24"/>
        <v>66.666666666666657</v>
      </c>
      <c r="BH42" s="17">
        <f t="shared" si="25"/>
        <v>103</v>
      </c>
      <c r="BI42" s="17">
        <f t="shared" si="25"/>
        <v>103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90.52</v>
      </c>
      <c r="BO42" s="18">
        <f t="shared" si="15"/>
        <v>114.2</v>
      </c>
    </row>
    <row r="43" spans="1:67">
      <c r="A43" s="19">
        <v>41976</v>
      </c>
      <c r="B43" s="7" t="s">
        <v>58</v>
      </c>
      <c r="C43" s="1">
        <v>38</v>
      </c>
      <c r="D43" s="11" t="s">
        <v>38</v>
      </c>
      <c r="E43" s="21">
        <v>42.6</v>
      </c>
      <c r="F43" s="27">
        <v>42.6</v>
      </c>
      <c r="G43" s="22">
        <v>53</v>
      </c>
      <c r="H43" s="27">
        <v>53</v>
      </c>
      <c r="I43" s="22">
        <v>59.9</v>
      </c>
      <c r="J43" s="27">
        <v>59.9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51.83</v>
      </c>
      <c r="AZ43" s="16">
        <f t="shared" si="3"/>
        <v>51.83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60.21</v>
      </c>
      <c r="BO43" s="18">
        <f t="shared" si="15"/>
        <v>60.21</v>
      </c>
    </row>
    <row r="44" spans="1:67">
      <c r="A44" s="19">
        <v>41976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88.5</v>
      </c>
      <c r="H44" s="27">
        <v>88.5</v>
      </c>
      <c r="I44" s="22">
        <v>59.9</v>
      </c>
      <c r="J44" s="27">
        <v>59.9</v>
      </c>
      <c r="K44" s="10">
        <v>3</v>
      </c>
      <c r="L44" s="13">
        <f t="shared" si="16"/>
        <v>3</v>
      </c>
      <c r="M44" s="9">
        <f t="shared" si="17"/>
        <v>100</v>
      </c>
      <c r="N44" s="23">
        <v>88</v>
      </c>
      <c r="O44" s="27">
        <v>88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64.430000000000007</v>
      </c>
      <c r="AZ44" s="16">
        <f t="shared" si="3"/>
        <v>64.430000000000007</v>
      </c>
      <c r="BA44" s="17">
        <f t="shared" si="4"/>
        <v>100</v>
      </c>
      <c r="BB44" s="16">
        <f t="shared" si="5"/>
        <v>84.5</v>
      </c>
      <c r="BC44" s="16">
        <f t="shared" si="6"/>
        <v>84.5</v>
      </c>
      <c r="BD44" s="17">
        <f t="shared" si="7"/>
        <v>66.666666666666657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75.11</v>
      </c>
      <c r="BO44" s="18">
        <f t="shared" si="15"/>
        <v>75.11</v>
      </c>
    </row>
    <row r="45" spans="1:67">
      <c r="A45" s="19">
        <v>41976</v>
      </c>
      <c r="B45" s="7" t="s">
        <v>58</v>
      </c>
      <c r="C45" s="1">
        <v>40</v>
      </c>
      <c r="D45" s="11" t="s">
        <v>40</v>
      </c>
      <c r="E45" s="21">
        <v>52.7</v>
      </c>
      <c r="F45" s="27">
        <v>52.7</v>
      </c>
      <c r="G45" s="22">
        <v>52.33</v>
      </c>
      <c r="H45" s="27">
        <v>55</v>
      </c>
      <c r="I45" s="22">
        <v>53.87</v>
      </c>
      <c r="J45" s="27">
        <v>53.87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55</v>
      </c>
      <c r="Q45" s="27">
        <v>55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51</v>
      </c>
      <c r="X45" s="27">
        <v>51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82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52.97</v>
      </c>
      <c r="AZ45" s="16">
        <f t="shared" si="3"/>
        <v>53.86</v>
      </c>
      <c r="BA45" s="17">
        <f t="shared" si="4"/>
        <v>100</v>
      </c>
      <c r="BB45" s="16">
        <f t="shared" si="5"/>
        <v>51.5</v>
      </c>
      <c r="BC45" s="16">
        <f t="shared" si="6"/>
        <v>51.5</v>
      </c>
      <c r="BD45" s="17">
        <f t="shared" si="7"/>
        <v>66.666666666666657</v>
      </c>
      <c r="BE45" s="16">
        <f t="shared" si="8"/>
        <v>50</v>
      </c>
      <c r="BF45" s="16">
        <f t="shared" si="9"/>
        <v>50</v>
      </c>
      <c r="BG45" s="17">
        <f t="shared" si="24"/>
        <v>66.666666666666657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53.62</v>
      </c>
      <c r="BO45" s="18">
        <f t="shared" si="15"/>
        <v>53.84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J4:BJ5"/>
    <mergeCell ref="AU4:AW4"/>
    <mergeCell ref="AN4:AO4"/>
    <mergeCell ref="BA4:BA5"/>
    <mergeCell ref="BN4:BO4"/>
    <mergeCell ref="BM4:BM5"/>
    <mergeCell ref="AS4:AT4"/>
    <mergeCell ref="BB3:BD3"/>
    <mergeCell ref="BB4:BC4"/>
    <mergeCell ref="BH4:BI4"/>
    <mergeCell ref="BE3:BG3"/>
    <mergeCell ref="BE4:BF4"/>
    <mergeCell ref="BG4:BG5"/>
    <mergeCell ref="BH3:BJ3"/>
    <mergeCell ref="BD4:BD5"/>
    <mergeCell ref="AU1:AW1"/>
    <mergeCell ref="C2:AW2"/>
    <mergeCell ref="E3:M3"/>
    <mergeCell ref="N3:V3"/>
    <mergeCell ref="AS3:AW3"/>
    <mergeCell ref="W3:AE3"/>
    <mergeCell ref="AF3:AR3"/>
    <mergeCell ref="AC4:AE4"/>
    <mergeCell ref="W4:X4"/>
    <mergeCell ref="AP4:AR4"/>
    <mergeCell ref="AF4:AG4"/>
    <mergeCell ref="AH4:AI4"/>
    <mergeCell ref="AL4:AM4"/>
    <mergeCell ref="N4:O4"/>
    <mergeCell ref="G4:H4"/>
    <mergeCell ref="K4:M4"/>
    <mergeCell ref="A3:A5"/>
    <mergeCell ref="D3:D5"/>
    <mergeCell ref="C3:C5"/>
    <mergeCell ref="B3:B5"/>
    <mergeCell ref="AY3:BA3"/>
    <mergeCell ref="T4:V4"/>
    <mergeCell ref="AY4:AZ4"/>
    <mergeCell ref="E4:F4"/>
    <mergeCell ref="I4:J4"/>
    <mergeCell ref="AA4:AB4"/>
    <mergeCell ref="P4:Q4"/>
    <mergeCell ref="AJ4:AK4"/>
    <mergeCell ref="Y4:Z4"/>
    <mergeCell ref="R4:S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2014-12-03T10:31:08Z</dcterms:modified>
</cp:coreProperties>
</file>