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52511"/>
</workbook>
</file>

<file path=xl/calcChain.xml><?xml version="1.0" encoding="utf-8"?>
<calcChain xmlns="http://schemas.openxmlformats.org/spreadsheetml/2006/main">
  <c r="L6" i="8" l="1"/>
  <c r="M6" i="8"/>
  <c r="BA6" i="8" s="1"/>
  <c r="U6" i="8"/>
  <c r="V6" i="8"/>
  <c r="L7" i="8"/>
  <c r="M7" i="8"/>
  <c r="U7" i="8"/>
  <c r="V7" i="8"/>
  <c r="BD7" i="8" s="1"/>
  <c r="L8" i="8"/>
  <c r="M8" i="8"/>
  <c r="BA8" i="8" s="1"/>
  <c r="U8" i="8"/>
  <c r="V8" i="8"/>
  <c r="L9" i="8"/>
  <c r="M9" i="8"/>
  <c r="U9" i="8"/>
  <c r="V9" i="8"/>
  <c r="BD9" i="8" s="1"/>
  <c r="L10" i="8"/>
  <c r="M10" i="8"/>
  <c r="BA10" i="8" s="1"/>
  <c r="U10" i="8"/>
  <c r="V10" i="8"/>
  <c r="L11" i="8"/>
  <c r="M11" i="8" s="1"/>
  <c r="BA11" i="8" s="1"/>
  <c r="U11" i="8"/>
  <c r="V11" i="8"/>
  <c r="BD11" i="8" s="1"/>
  <c r="L12" i="8"/>
  <c r="M12" i="8"/>
  <c r="BA12" i="8" s="1"/>
  <c r="U12" i="8"/>
  <c r="V12" i="8"/>
  <c r="L13" i="8"/>
  <c r="M13" i="8"/>
  <c r="U13" i="8"/>
  <c r="V13" i="8"/>
  <c r="BD13" i="8" s="1"/>
  <c r="L14" i="8"/>
  <c r="M14" i="8"/>
  <c r="BA14" i="8" s="1"/>
  <c r="U14" i="8"/>
  <c r="V14" i="8"/>
  <c r="L15" i="8"/>
  <c r="M15" i="8"/>
  <c r="U15" i="8"/>
  <c r="V15" i="8"/>
  <c r="BD15" i="8" s="1"/>
  <c r="L16" i="8"/>
  <c r="M16" i="8"/>
  <c r="BA16" i="8" s="1"/>
  <c r="U16" i="8"/>
  <c r="V16" i="8"/>
  <c r="L17" i="8"/>
  <c r="M17" i="8"/>
  <c r="U17" i="8"/>
  <c r="V17" i="8"/>
  <c r="BD17" i="8" s="1"/>
  <c r="L18" i="8"/>
  <c r="M18" i="8"/>
  <c r="BA18" i="8" s="1"/>
  <c r="U18" i="8"/>
  <c r="V18" i="8"/>
  <c r="L19" i="8"/>
  <c r="M19" i="8"/>
  <c r="U19" i="8"/>
  <c r="V19" i="8"/>
  <c r="BD19" i="8" s="1"/>
  <c r="L20" i="8"/>
  <c r="M20" i="8"/>
  <c r="BA20" i="8" s="1"/>
  <c r="U20" i="8"/>
  <c r="V20" i="8"/>
  <c r="L21" i="8"/>
  <c r="M21" i="8"/>
  <c r="U21" i="8"/>
  <c r="V21" i="8"/>
  <c r="BD21" i="8" s="1"/>
  <c r="L22" i="8"/>
  <c r="M22" i="8"/>
  <c r="BA22" i="8" s="1"/>
  <c r="U22" i="8"/>
  <c r="V22" i="8"/>
  <c r="L23" i="8"/>
  <c r="M23" i="8"/>
  <c r="U23" i="8"/>
  <c r="V23" i="8"/>
  <c r="L24" i="8"/>
  <c r="M24" i="8"/>
  <c r="U24" i="8"/>
  <c r="V24" i="8"/>
  <c r="L25" i="8"/>
  <c r="M25" i="8"/>
  <c r="U25" i="8"/>
  <c r="V25" i="8"/>
  <c r="L26" i="8"/>
  <c r="M26" i="8"/>
  <c r="U26" i="8"/>
  <c r="V26" i="8"/>
  <c r="L27" i="8"/>
  <c r="M27" i="8"/>
  <c r="U27" i="8"/>
  <c r="V27" i="8"/>
  <c r="L28" i="8"/>
  <c r="M28" i="8"/>
  <c r="U28" i="8"/>
  <c r="V28" i="8"/>
  <c r="L29" i="8"/>
  <c r="M29" i="8"/>
  <c r="U29" i="8"/>
  <c r="V29" i="8"/>
  <c r="L30" i="8"/>
  <c r="M30" i="8"/>
  <c r="U30" i="8"/>
  <c r="V30" i="8"/>
  <c r="L31" i="8"/>
  <c r="M31" i="8"/>
  <c r="U31" i="8"/>
  <c r="V31" i="8"/>
  <c r="L32" i="8"/>
  <c r="M32" i="8"/>
  <c r="U32" i="8"/>
  <c r="V32" i="8"/>
  <c r="L33" i="8"/>
  <c r="M33" i="8" s="1"/>
  <c r="BA33" i="8" s="1"/>
  <c r="U33" i="8"/>
  <c r="V33" i="8" s="1"/>
  <c r="BD33" i="8" s="1"/>
  <c r="L34" i="8"/>
  <c r="M34" i="8" s="1"/>
  <c r="BA34" i="8" s="1"/>
  <c r="U34" i="8"/>
  <c r="V34" i="8" s="1"/>
  <c r="BD34" i="8" s="1"/>
  <c r="L35" i="8"/>
  <c r="M35" i="8"/>
  <c r="U35" i="8"/>
  <c r="V35" i="8" s="1"/>
  <c r="BD35" i="8" s="1"/>
  <c r="L36" i="8"/>
  <c r="M36" i="8" s="1"/>
  <c r="BA36" i="8" s="1"/>
  <c r="U36" i="8"/>
  <c r="V36" i="8"/>
  <c r="BD36" i="8" s="1"/>
  <c r="L37" i="8"/>
  <c r="M37" i="8" s="1"/>
  <c r="BA37" i="8" s="1"/>
  <c r="U37" i="8"/>
  <c r="V37" i="8" s="1"/>
  <c r="BD37" i="8" s="1"/>
  <c r="L38" i="8"/>
  <c r="M38" i="8" s="1"/>
  <c r="BA38" i="8" s="1"/>
  <c r="U38" i="8"/>
  <c r="V38" i="8" s="1"/>
  <c r="BD38" i="8" s="1"/>
  <c r="L39" i="8"/>
  <c r="M39" i="8" s="1"/>
  <c r="BA39" i="8" s="1"/>
  <c r="U39" i="8"/>
  <c r="V39" i="8" s="1"/>
  <c r="BD39" i="8" s="1"/>
  <c r="L40" i="8"/>
  <c r="M40" i="8"/>
  <c r="U40" i="8"/>
  <c r="V40" i="8"/>
  <c r="BD40" i="8" s="1"/>
  <c r="L41" i="8"/>
  <c r="M41" i="8"/>
  <c r="U41" i="8"/>
  <c r="V41" i="8" s="1"/>
  <c r="BD41" i="8" s="1"/>
  <c r="L42" i="8"/>
  <c r="M42" i="8"/>
  <c r="U42" i="8"/>
  <c r="V42" i="8"/>
  <c r="L43" i="8"/>
  <c r="M43" i="8"/>
  <c r="U43" i="8"/>
  <c r="V43" i="8"/>
  <c r="L44" i="8"/>
  <c r="M44" i="8"/>
  <c r="U44" i="8"/>
  <c r="V44" i="8"/>
  <c r="L45" i="8"/>
  <c r="M45" i="8"/>
  <c r="U45" i="8"/>
  <c r="V45" i="8"/>
  <c r="AD6" i="8"/>
  <c r="AE6" i="8" s="1"/>
  <c r="BG6" i="8" s="1"/>
  <c r="AQ6" i="8"/>
  <c r="AR6" i="8"/>
  <c r="AV6" i="8"/>
  <c r="AW6" i="8"/>
  <c r="BM6" i="8" s="1"/>
  <c r="AY6" i="8"/>
  <c r="AZ6" i="8"/>
  <c r="BB6" i="8"/>
  <c r="BC6" i="8"/>
  <c r="BD6" i="8"/>
  <c r="BE6" i="8"/>
  <c r="BF6" i="8"/>
  <c r="BH6" i="8"/>
  <c r="BN6" i="8" s="1"/>
  <c r="BI6" i="8"/>
  <c r="BJ6" i="8"/>
  <c r="BK6" i="8"/>
  <c r="BL6" i="8"/>
  <c r="AD7" i="8"/>
  <c r="AE7" i="8" s="1"/>
  <c r="AQ7" i="8"/>
  <c r="AR7" i="8" s="1"/>
  <c r="BJ7" i="8" s="1"/>
  <c r="AV7" i="8"/>
  <c r="AW7" i="8" s="1"/>
  <c r="BM7" i="8" s="1"/>
  <c r="AY7" i="8"/>
  <c r="AZ7" i="8"/>
  <c r="BA7" i="8"/>
  <c r="BB7" i="8"/>
  <c r="BC7" i="8"/>
  <c r="BE7" i="8"/>
  <c r="BF7" i="8"/>
  <c r="BG7" i="8"/>
  <c r="BH7" i="8"/>
  <c r="BI7" i="8"/>
  <c r="BK7" i="8"/>
  <c r="BL7" i="8"/>
  <c r="BO7" i="8"/>
  <c r="AD8" i="8"/>
  <c r="AE8" i="8" s="1"/>
  <c r="BG8" i="8" s="1"/>
  <c r="AQ8" i="8"/>
  <c r="AR8" i="8"/>
  <c r="AV8" i="8"/>
  <c r="AW8" i="8"/>
  <c r="BM8" i="8" s="1"/>
  <c r="AY8" i="8"/>
  <c r="AZ8" i="8"/>
  <c r="BB8" i="8"/>
  <c r="BC8" i="8"/>
  <c r="BD8" i="8"/>
  <c r="BE8" i="8"/>
  <c r="BF8" i="8"/>
  <c r="BH8" i="8"/>
  <c r="BN8" i="8" s="1"/>
  <c r="BI8" i="8"/>
  <c r="BJ8" i="8"/>
  <c r="BK8" i="8"/>
  <c r="BL8" i="8"/>
  <c r="AD9" i="8"/>
  <c r="AE9" i="8" s="1"/>
  <c r="AQ9" i="8"/>
  <c r="AR9" i="8" s="1"/>
  <c r="BJ9" i="8" s="1"/>
  <c r="AV9" i="8"/>
  <c r="AW9" i="8" s="1"/>
  <c r="BM9" i="8" s="1"/>
  <c r="AY9" i="8"/>
  <c r="AZ9" i="8"/>
  <c r="BA9" i="8"/>
  <c r="BB9" i="8"/>
  <c r="BC9" i="8"/>
  <c r="BE9" i="8"/>
  <c r="BF9" i="8"/>
  <c r="BG9" i="8"/>
  <c r="BH9" i="8"/>
  <c r="BI9" i="8"/>
  <c r="BK9" i="8"/>
  <c r="BL9" i="8"/>
  <c r="BO9" i="8"/>
  <c r="AD10" i="8"/>
  <c r="AE10" i="8"/>
  <c r="BG10" i="8" s="1"/>
  <c r="AQ10" i="8"/>
  <c r="AR10" i="8"/>
  <c r="AV10" i="8"/>
  <c r="AW10" i="8"/>
  <c r="BM10" i="8" s="1"/>
  <c r="AY10" i="8"/>
  <c r="AZ10" i="8"/>
  <c r="BB10" i="8"/>
  <c r="BC10" i="8"/>
  <c r="BD10" i="8"/>
  <c r="BE10" i="8"/>
  <c r="BF10" i="8"/>
  <c r="BH10" i="8"/>
  <c r="BN10" i="8" s="1"/>
  <c r="BI10" i="8"/>
  <c r="BJ10" i="8"/>
  <c r="BK10" i="8"/>
  <c r="BL10" i="8"/>
  <c r="AD11" i="8"/>
  <c r="AE11" i="8" s="1"/>
  <c r="BG11" i="8" s="1"/>
  <c r="AQ11" i="8"/>
  <c r="AR11" i="8" s="1"/>
  <c r="BJ11" i="8" s="1"/>
  <c r="AV11" i="8"/>
  <c r="AW11" i="8" s="1"/>
  <c r="BM11" i="8" s="1"/>
  <c r="AY11" i="8"/>
  <c r="AZ11" i="8"/>
  <c r="BB11" i="8"/>
  <c r="BC11" i="8"/>
  <c r="BE11" i="8"/>
  <c r="BF11" i="8"/>
  <c r="BO11" i="8" s="1"/>
  <c r="BH11" i="8"/>
  <c r="BI11" i="8"/>
  <c r="BK11" i="8"/>
  <c r="BL11" i="8"/>
  <c r="AD12" i="8"/>
  <c r="AE12" i="8" s="1"/>
  <c r="BG12" i="8" s="1"/>
  <c r="AQ12" i="8"/>
  <c r="AR12" i="8"/>
  <c r="AV12" i="8"/>
  <c r="AW12" i="8"/>
  <c r="BM12" i="8" s="1"/>
  <c r="AY12" i="8"/>
  <c r="AZ12" i="8"/>
  <c r="BB12" i="8"/>
  <c r="BC12" i="8"/>
  <c r="BD12" i="8"/>
  <c r="BE12" i="8"/>
  <c r="BF12" i="8"/>
  <c r="BH12" i="8"/>
  <c r="BN12" i="8" s="1"/>
  <c r="BI12" i="8"/>
  <c r="BJ12" i="8"/>
  <c r="BK12" i="8"/>
  <c r="BL12" i="8"/>
  <c r="AD13" i="8"/>
  <c r="AE13" i="8" s="1"/>
  <c r="AQ13" i="8"/>
  <c r="AR13" i="8" s="1"/>
  <c r="BJ13" i="8" s="1"/>
  <c r="AV13" i="8"/>
  <c r="AW13" i="8" s="1"/>
  <c r="BM13" i="8" s="1"/>
  <c r="AY13" i="8"/>
  <c r="AZ13" i="8"/>
  <c r="BA13" i="8"/>
  <c r="BB13" i="8"/>
  <c r="BC13" i="8"/>
  <c r="BE13" i="8"/>
  <c r="BF13" i="8"/>
  <c r="BG13" i="8"/>
  <c r="BH13" i="8"/>
  <c r="BI13" i="8"/>
  <c r="BK13" i="8"/>
  <c r="BL13" i="8"/>
  <c r="BO13" i="8"/>
  <c r="AD14" i="8"/>
  <c r="AE14" i="8"/>
  <c r="BG14" i="8" s="1"/>
  <c r="AQ14" i="8"/>
  <c r="AR14" i="8"/>
  <c r="AV14" i="8"/>
  <c r="AW14" i="8"/>
  <c r="BM14" i="8" s="1"/>
  <c r="AY14" i="8"/>
  <c r="AZ14" i="8"/>
  <c r="BB14" i="8"/>
  <c r="BC14" i="8"/>
  <c r="BD14" i="8"/>
  <c r="BE14" i="8"/>
  <c r="BF14" i="8"/>
  <c r="BH14" i="8"/>
  <c r="BN14" i="8" s="1"/>
  <c r="BI14" i="8"/>
  <c r="BJ14" i="8"/>
  <c r="BK14" i="8"/>
  <c r="BL14" i="8"/>
  <c r="AD15" i="8"/>
  <c r="AE15" i="8" s="1"/>
  <c r="AQ15" i="8"/>
  <c r="AR15" i="8" s="1"/>
  <c r="BJ15" i="8" s="1"/>
  <c r="AV15" i="8"/>
  <c r="AW15" i="8" s="1"/>
  <c r="BM15" i="8" s="1"/>
  <c r="AY15" i="8"/>
  <c r="AZ15" i="8"/>
  <c r="BA15" i="8"/>
  <c r="BB15" i="8"/>
  <c r="BC15" i="8"/>
  <c r="BE15" i="8"/>
  <c r="BF15" i="8"/>
  <c r="BG15" i="8"/>
  <c r="BH15" i="8"/>
  <c r="BI15" i="8"/>
  <c r="BK15" i="8"/>
  <c r="BL15" i="8"/>
  <c r="BO15" i="8"/>
  <c r="AD16" i="8"/>
  <c r="AE16" i="8" s="1"/>
  <c r="BG16" i="8" s="1"/>
  <c r="AQ16" i="8"/>
  <c r="AR16" i="8"/>
  <c r="AV16" i="8"/>
  <c r="AW16" i="8"/>
  <c r="BM16" i="8" s="1"/>
  <c r="AY16" i="8"/>
  <c r="AZ16" i="8"/>
  <c r="BB16" i="8"/>
  <c r="BC16" i="8"/>
  <c r="BD16" i="8"/>
  <c r="BE16" i="8"/>
  <c r="BF16" i="8"/>
  <c r="BH16" i="8"/>
  <c r="BN16" i="8" s="1"/>
  <c r="BI16" i="8"/>
  <c r="BJ16" i="8"/>
  <c r="BK16" i="8"/>
  <c r="BL16" i="8"/>
  <c r="AD17" i="8"/>
  <c r="AE17" i="8" s="1"/>
  <c r="AQ17" i="8"/>
  <c r="AR17" i="8" s="1"/>
  <c r="BJ17" i="8" s="1"/>
  <c r="AV17" i="8"/>
  <c r="AW17" i="8" s="1"/>
  <c r="BM17" i="8" s="1"/>
  <c r="AY17" i="8"/>
  <c r="AZ17" i="8"/>
  <c r="BA17" i="8"/>
  <c r="BB17" i="8"/>
  <c r="BC17" i="8"/>
  <c r="BE17" i="8"/>
  <c r="BF17" i="8"/>
  <c r="BG17" i="8"/>
  <c r="BH17" i="8"/>
  <c r="BI17" i="8"/>
  <c r="BK17" i="8"/>
  <c r="BL17" i="8"/>
  <c r="BO17" i="8"/>
  <c r="AD18" i="8"/>
  <c r="AE18" i="8"/>
  <c r="BG18" i="8" s="1"/>
  <c r="AQ18" i="8"/>
  <c r="AR18" i="8"/>
  <c r="AV18" i="8"/>
  <c r="AW18" i="8"/>
  <c r="BM18" i="8" s="1"/>
  <c r="AY18" i="8"/>
  <c r="AZ18" i="8"/>
  <c r="BB18" i="8"/>
  <c r="BC18" i="8"/>
  <c r="BD18" i="8"/>
  <c r="BE18" i="8"/>
  <c r="BF18" i="8"/>
  <c r="BH18" i="8"/>
  <c r="BN18" i="8" s="1"/>
  <c r="BI18" i="8"/>
  <c r="BJ18" i="8"/>
  <c r="BK18" i="8"/>
  <c r="BL18" i="8"/>
  <c r="AD19" i="8"/>
  <c r="AE19" i="8" s="1"/>
  <c r="AQ19" i="8"/>
  <c r="AR19" i="8" s="1"/>
  <c r="BJ19" i="8" s="1"/>
  <c r="AV19" i="8"/>
  <c r="AW19" i="8" s="1"/>
  <c r="BM19" i="8" s="1"/>
  <c r="AY19" i="8"/>
  <c r="AZ19" i="8"/>
  <c r="BA19" i="8"/>
  <c r="BB19" i="8"/>
  <c r="BC19" i="8"/>
  <c r="BE19" i="8"/>
  <c r="BF19" i="8"/>
  <c r="BG19" i="8"/>
  <c r="BH19" i="8"/>
  <c r="BI19" i="8"/>
  <c r="BK19" i="8"/>
  <c r="BL19" i="8"/>
  <c r="BO19" i="8"/>
  <c r="AD20" i="8"/>
  <c r="AE20" i="8" s="1"/>
  <c r="BG20" i="8" s="1"/>
  <c r="AQ20" i="8"/>
  <c r="AR20" i="8"/>
  <c r="AV20" i="8"/>
  <c r="AW20" i="8"/>
  <c r="BM20" i="8" s="1"/>
  <c r="AY20" i="8"/>
  <c r="AZ20" i="8"/>
  <c r="BB20" i="8"/>
  <c r="BC20" i="8"/>
  <c r="BD20" i="8"/>
  <c r="BE20" i="8"/>
  <c r="BF20" i="8"/>
  <c r="BH20" i="8"/>
  <c r="BN20" i="8" s="1"/>
  <c r="BI20" i="8"/>
  <c r="BJ20" i="8"/>
  <c r="BK20" i="8"/>
  <c r="BL20" i="8"/>
  <c r="AD21" i="8"/>
  <c r="AE21" i="8" s="1"/>
  <c r="AQ21" i="8"/>
  <c r="AR21" i="8" s="1"/>
  <c r="BJ21" i="8" s="1"/>
  <c r="AV21" i="8"/>
  <c r="AW21" i="8" s="1"/>
  <c r="BM21" i="8" s="1"/>
  <c r="AY21" i="8"/>
  <c r="AZ21" i="8"/>
  <c r="BA21" i="8"/>
  <c r="BB21" i="8"/>
  <c r="BC21" i="8"/>
  <c r="BE21" i="8"/>
  <c r="BF21" i="8"/>
  <c r="BG21" i="8"/>
  <c r="BH21" i="8"/>
  <c r="BI21" i="8"/>
  <c r="BK21" i="8"/>
  <c r="BL21" i="8"/>
  <c r="BO21" i="8"/>
  <c r="AD22" i="8"/>
  <c r="AE22" i="8" s="1"/>
  <c r="BG22" i="8" s="1"/>
  <c r="AQ22" i="8"/>
  <c r="AR22" i="8"/>
  <c r="AV22" i="8"/>
  <c r="AW22" i="8"/>
  <c r="BM22" i="8" s="1"/>
  <c r="AY22" i="8"/>
  <c r="AZ22" i="8"/>
  <c r="BB22" i="8"/>
  <c r="BC22" i="8"/>
  <c r="BD22" i="8"/>
  <c r="BE22" i="8"/>
  <c r="BF22" i="8"/>
  <c r="BH22" i="8"/>
  <c r="BN22" i="8" s="1"/>
  <c r="BI22" i="8"/>
  <c r="BJ22" i="8"/>
  <c r="BK22" i="8"/>
  <c r="BL22" i="8"/>
  <c r="AD23" i="8"/>
  <c r="AE23" i="8" s="1"/>
  <c r="BG23" i="8" s="1"/>
  <c r="AQ23" i="8"/>
  <c r="AR23" i="8"/>
  <c r="AV23" i="8"/>
  <c r="AW23" i="8"/>
  <c r="BM23" i="8" s="1"/>
  <c r="AY23" i="8"/>
  <c r="AZ23" i="8"/>
  <c r="BA23" i="8"/>
  <c r="BB23" i="8"/>
  <c r="BC23" i="8"/>
  <c r="BD23" i="8"/>
  <c r="BE23" i="8"/>
  <c r="BN23" i="8" s="1"/>
  <c r="BF23" i="8"/>
  <c r="BH23" i="8"/>
  <c r="BI23" i="8"/>
  <c r="BJ23" i="8"/>
  <c r="BK23" i="8"/>
  <c r="BL23" i="8"/>
  <c r="AD24" i="8"/>
  <c r="AE24" i="8" s="1"/>
  <c r="BG24" i="8" s="1"/>
  <c r="AQ24" i="8"/>
  <c r="AR24" i="8" s="1"/>
  <c r="BJ24" i="8" s="1"/>
  <c r="AV24" i="8"/>
  <c r="AW24" i="8" s="1"/>
  <c r="BM24" i="8" s="1"/>
  <c r="AY24" i="8"/>
  <c r="BN24" i="8" s="1"/>
  <c r="AZ24" i="8"/>
  <c r="BA24" i="8"/>
  <c r="BB24" i="8"/>
  <c r="BC24" i="8"/>
  <c r="BD24" i="8"/>
  <c r="BE24" i="8"/>
  <c r="BF24" i="8"/>
  <c r="BH24" i="8"/>
  <c r="BI24" i="8"/>
  <c r="BK24" i="8"/>
  <c r="BL24" i="8"/>
  <c r="BO24" i="8"/>
  <c r="AD25" i="8"/>
  <c r="AE25" i="8"/>
  <c r="BG25" i="8" s="1"/>
  <c r="AQ25" i="8"/>
  <c r="AR25" i="8"/>
  <c r="AV25" i="8"/>
  <c r="AW25" i="8"/>
  <c r="BM25" i="8" s="1"/>
  <c r="AY25" i="8"/>
  <c r="AZ25" i="8"/>
  <c r="BO25" i="8" s="1"/>
  <c r="BA25" i="8"/>
  <c r="BB25" i="8"/>
  <c r="BC25" i="8"/>
  <c r="BD25" i="8"/>
  <c r="BE25" i="8"/>
  <c r="BF25" i="8"/>
  <c r="BH25" i="8"/>
  <c r="BI25" i="8"/>
  <c r="BJ25" i="8"/>
  <c r="BK25" i="8"/>
  <c r="BL25" i="8"/>
  <c r="BN25" i="8"/>
  <c r="AD26" i="8"/>
  <c r="AE26" i="8" s="1"/>
  <c r="BG26" i="8" s="1"/>
  <c r="AQ26" i="8"/>
  <c r="AR26" i="8" s="1"/>
  <c r="BJ26" i="8" s="1"/>
  <c r="AV26" i="8"/>
  <c r="AW26" i="8" s="1"/>
  <c r="BM26" i="8" s="1"/>
  <c r="AY26" i="8"/>
  <c r="BN26" i="8" s="1"/>
  <c r="AZ26" i="8"/>
  <c r="BA26" i="8"/>
  <c r="BB26" i="8"/>
  <c r="BC26" i="8"/>
  <c r="BD26" i="8"/>
  <c r="BE26" i="8"/>
  <c r="BF26" i="8"/>
  <c r="BH26" i="8"/>
  <c r="BI26" i="8"/>
  <c r="BK26" i="8"/>
  <c r="BL26" i="8"/>
  <c r="BO26" i="8"/>
  <c r="AD27" i="8"/>
  <c r="AE27" i="8" s="1"/>
  <c r="BG27" i="8" s="1"/>
  <c r="AQ27" i="8"/>
  <c r="AR27" i="8"/>
  <c r="AV27" i="8"/>
  <c r="AW27" i="8"/>
  <c r="BM27" i="8" s="1"/>
  <c r="AY27" i="8"/>
  <c r="AZ27" i="8"/>
  <c r="BA27" i="8"/>
  <c r="BB27" i="8"/>
  <c r="BC27" i="8"/>
  <c r="BD27" i="8"/>
  <c r="BE27" i="8"/>
  <c r="BN27" i="8" s="1"/>
  <c r="BF27" i="8"/>
  <c r="BH27" i="8"/>
  <c r="BI27" i="8"/>
  <c r="BJ27" i="8"/>
  <c r="BK27" i="8"/>
  <c r="BL27" i="8"/>
  <c r="AD28" i="8"/>
  <c r="AE28" i="8" s="1"/>
  <c r="BG28" i="8" s="1"/>
  <c r="AQ28" i="8"/>
  <c r="AR28" i="8" s="1"/>
  <c r="BJ28" i="8" s="1"/>
  <c r="AV28" i="8"/>
  <c r="AW28" i="8" s="1"/>
  <c r="BM28" i="8" s="1"/>
  <c r="AY28" i="8"/>
  <c r="AZ28" i="8"/>
  <c r="BA28" i="8"/>
  <c r="BB28" i="8"/>
  <c r="BC28" i="8"/>
  <c r="BD28" i="8"/>
  <c r="BE28" i="8"/>
  <c r="BF28" i="8"/>
  <c r="BO28" i="8" s="1"/>
  <c r="BH28" i="8"/>
  <c r="BI28" i="8"/>
  <c r="BK28" i="8"/>
  <c r="BL28" i="8"/>
  <c r="AD29" i="8"/>
  <c r="AE29" i="8"/>
  <c r="BG29" i="8" s="1"/>
  <c r="AQ29" i="8"/>
  <c r="AR29" i="8"/>
  <c r="AV29" i="8"/>
  <c r="AW29" i="8"/>
  <c r="BM29" i="8" s="1"/>
  <c r="AY29" i="8"/>
  <c r="AZ29" i="8"/>
  <c r="BO29" i="8" s="1"/>
  <c r="BA29" i="8"/>
  <c r="BB29" i="8"/>
  <c r="BC29" i="8"/>
  <c r="BD29" i="8"/>
  <c r="BE29" i="8"/>
  <c r="BF29" i="8"/>
  <c r="BH29" i="8"/>
  <c r="BI29" i="8"/>
  <c r="BJ29" i="8"/>
  <c r="BK29" i="8"/>
  <c r="BL29" i="8"/>
  <c r="BN29" i="8"/>
  <c r="AD30" i="8"/>
  <c r="AE30" i="8" s="1"/>
  <c r="BG30" i="8" s="1"/>
  <c r="AQ30" i="8"/>
  <c r="AR30" i="8" s="1"/>
  <c r="BJ30" i="8" s="1"/>
  <c r="AV30" i="8"/>
  <c r="AW30" i="8" s="1"/>
  <c r="BM30" i="8" s="1"/>
  <c r="AY30" i="8"/>
  <c r="BN30" i="8" s="1"/>
  <c r="AZ30" i="8"/>
  <c r="BA30" i="8"/>
  <c r="BB30" i="8"/>
  <c r="BC30" i="8"/>
  <c r="BD30" i="8"/>
  <c r="BE30" i="8"/>
  <c r="BF30" i="8"/>
  <c r="BH30" i="8"/>
  <c r="BI30" i="8"/>
  <c r="BK30" i="8"/>
  <c r="BL30" i="8"/>
  <c r="BO30" i="8"/>
  <c r="AD31" i="8"/>
  <c r="AE31" i="8"/>
  <c r="BG31" i="8" s="1"/>
  <c r="AQ31" i="8"/>
  <c r="AR31" i="8"/>
  <c r="AV31" i="8"/>
  <c r="AW31" i="8"/>
  <c r="BM31" i="8" s="1"/>
  <c r="AY31" i="8"/>
  <c r="AZ31" i="8"/>
  <c r="BA31" i="8"/>
  <c r="BB31" i="8"/>
  <c r="BC31" i="8"/>
  <c r="BD31" i="8"/>
  <c r="BE31" i="8"/>
  <c r="BF31" i="8"/>
  <c r="BH31" i="8"/>
  <c r="BI31" i="8"/>
  <c r="BJ31" i="8"/>
  <c r="BK31" i="8"/>
  <c r="BL31" i="8"/>
  <c r="BN31" i="8"/>
  <c r="AD32" i="8"/>
  <c r="AE32" i="8" s="1"/>
  <c r="BG32" i="8" s="1"/>
  <c r="AQ32" i="8"/>
  <c r="AR32" i="8" s="1"/>
  <c r="BJ32" i="8" s="1"/>
  <c r="AV32" i="8"/>
  <c r="AW32" i="8" s="1"/>
  <c r="BM32" i="8" s="1"/>
  <c r="AY32" i="8"/>
  <c r="AZ32" i="8"/>
  <c r="BA32" i="8"/>
  <c r="BB32" i="8"/>
  <c r="BC32" i="8"/>
  <c r="BD32" i="8"/>
  <c r="BE32" i="8"/>
  <c r="BF32" i="8"/>
  <c r="BO32" i="8" s="1"/>
  <c r="BH32" i="8"/>
  <c r="BI32" i="8"/>
  <c r="BK32" i="8"/>
  <c r="BL32" i="8"/>
  <c r="AD33" i="8"/>
  <c r="AE33" i="8" s="1"/>
  <c r="BG33" i="8" s="1"/>
  <c r="AQ33" i="8"/>
  <c r="AR33" i="8"/>
  <c r="AV33" i="8"/>
  <c r="AW33" i="8"/>
  <c r="BM33" i="8" s="1"/>
  <c r="AY33" i="8"/>
  <c r="AZ33" i="8"/>
  <c r="BB33" i="8"/>
  <c r="BC33" i="8"/>
  <c r="BE33" i="8"/>
  <c r="BF33" i="8"/>
  <c r="BH33" i="8"/>
  <c r="BI33" i="8"/>
  <c r="BJ33" i="8"/>
  <c r="BK33" i="8"/>
  <c r="BL33" i="8"/>
  <c r="AD34" i="8"/>
  <c r="AE34" i="8" s="1"/>
  <c r="BG34" i="8" s="1"/>
  <c r="AQ34" i="8"/>
  <c r="AR34" i="8" s="1"/>
  <c r="BJ34" i="8" s="1"/>
  <c r="AV34" i="8"/>
  <c r="AW34" i="8" s="1"/>
  <c r="BM34" i="8" s="1"/>
  <c r="AY34" i="8"/>
  <c r="AZ34" i="8"/>
  <c r="BB34" i="8"/>
  <c r="BC34" i="8"/>
  <c r="BE34" i="8"/>
  <c r="BF34" i="8"/>
  <c r="BH34" i="8"/>
  <c r="BI34" i="8"/>
  <c r="BK34" i="8"/>
  <c r="BL34" i="8"/>
  <c r="AD35" i="8"/>
  <c r="AE35" i="8" s="1"/>
  <c r="BG35" i="8" s="1"/>
  <c r="AQ35" i="8"/>
  <c r="AR35" i="8"/>
  <c r="AV35" i="8"/>
  <c r="AW35" i="8"/>
  <c r="BM35" i="8" s="1"/>
  <c r="AY35" i="8"/>
  <c r="AZ35" i="8"/>
  <c r="BA35" i="8"/>
  <c r="BB35" i="8"/>
  <c r="BC35" i="8"/>
  <c r="BE35" i="8"/>
  <c r="BF35" i="8"/>
  <c r="BH35" i="8"/>
  <c r="BI35" i="8"/>
  <c r="BJ35" i="8"/>
  <c r="BK35" i="8"/>
  <c r="BL35" i="8"/>
  <c r="AD36" i="8"/>
  <c r="AE36" i="8" s="1"/>
  <c r="BG36" i="8" s="1"/>
  <c r="AQ36" i="8"/>
  <c r="AR36" i="8" s="1"/>
  <c r="BJ36" i="8" s="1"/>
  <c r="AV36" i="8"/>
  <c r="AW36" i="8" s="1"/>
  <c r="BM36" i="8" s="1"/>
  <c r="AY36" i="8"/>
  <c r="AZ36" i="8"/>
  <c r="BB36" i="8"/>
  <c r="BC36" i="8"/>
  <c r="BE36" i="8"/>
  <c r="BF36" i="8"/>
  <c r="BH36" i="8"/>
  <c r="BI36" i="8"/>
  <c r="BK36" i="8"/>
  <c r="BL36" i="8"/>
  <c r="AD37" i="8"/>
  <c r="AE37" i="8" s="1"/>
  <c r="BG37" i="8" s="1"/>
  <c r="AQ37" i="8"/>
  <c r="AR37" i="8"/>
  <c r="BJ37" i="8" s="1"/>
  <c r="AV37" i="8"/>
  <c r="AW37" i="8"/>
  <c r="BM37" i="8" s="1"/>
  <c r="AY37" i="8"/>
  <c r="AZ37" i="8"/>
  <c r="BB37" i="8"/>
  <c r="BC37" i="8"/>
  <c r="BE37" i="8"/>
  <c r="BF37" i="8"/>
  <c r="BH37" i="8"/>
  <c r="BI37" i="8"/>
  <c r="BK37" i="8"/>
  <c r="BL37" i="8"/>
  <c r="AD38" i="8"/>
  <c r="AE38" i="8" s="1"/>
  <c r="BG38" i="8" s="1"/>
  <c r="AQ38" i="8"/>
  <c r="AR38" i="8" s="1"/>
  <c r="BJ38" i="8" s="1"/>
  <c r="AV38" i="8"/>
  <c r="AW38" i="8" s="1"/>
  <c r="BM38" i="8" s="1"/>
  <c r="AY38" i="8"/>
  <c r="AZ38" i="8"/>
  <c r="BB38" i="8"/>
  <c r="BC38" i="8"/>
  <c r="BE38" i="8"/>
  <c r="BF38" i="8"/>
  <c r="BH38" i="8"/>
  <c r="BI38" i="8"/>
  <c r="BK38" i="8"/>
  <c r="BL38" i="8"/>
  <c r="AD39" i="8"/>
  <c r="AE39" i="8" s="1"/>
  <c r="BG39" i="8" s="1"/>
  <c r="AQ39" i="8"/>
  <c r="AR39" i="8" s="1"/>
  <c r="BJ39" i="8" s="1"/>
  <c r="AV39" i="8"/>
  <c r="AW39" i="8"/>
  <c r="BM39" i="8" s="1"/>
  <c r="AY39" i="8"/>
  <c r="AZ39" i="8"/>
  <c r="BB39" i="8"/>
  <c r="BC39" i="8"/>
  <c r="BE39" i="8"/>
  <c r="BF39" i="8"/>
  <c r="BH39" i="8"/>
  <c r="BI39" i="8"/>
  <c r="BK39" i="8"/>
  <c r="BL39" i="8"/>
  <c r="AD40" i="8"/>
  <c r="AE40" i="8" s="1"/>
  <c r="BG40" i="8" s="1"/>
  <c r="AQ40" i="8"/>
  <c r="AR40" i="8" s="1"/>
  <c r="BJ40" i="8" s="1"/>
  <c r="AV40" i="8"/>
  <c r="AW40" i="8" s="1"/>
  <c r="BM40" i="8" s="1"/>
  <c r="AY40" i="8"/>
  <c r="AZ40" i="8"/>
  <c r="BA40" i="8"/>
  <c r="BB40" i="8"/>
  <c r="BC40" i="8"/>
  <c r="BE40" i="8"/>
  <c r="BF40" i="8"/>
  <c r="BH40" i="8"/>
  <c r="BI40" i="8"/>
  <c r="BK40" i="8"/>
  <c r="BL40" i="8"/>
  <c r="AD41" i="8"/>
  <c r="AE41" i="8" s="1"/>
  <c r="BG41" i="8" s="1"/>
  <c r="AQ41" i="8"/>
  <c r="AR41" i="8"/>
  <c r="AV41" i="8"/>
  <c r="AW41" i="8"/>
  <c r="BM41" i="8" s="1"/>
  <c r="AY41" i="8"/>
  <c r="AZ41" i="8"/>
  <c r="BA41" i="8"/>
  <c r="BB41" i="8"/>
  <c r="BC41" i="8"/>
  <c r="BE41" i="8"/>
  <c r="BF41" i="8"/>
  <c r="BH41" i="8"/>
  <c r="BI41" i="8"/>
  <c r="BJ41" i="8"/>
  <c r="BK41" i="8"/>
  <c r="BL41" i="8"/>
  <c r="AD42" i="8"/>
  <c r="AE42" i="8" s="1"/>
  <c r="BG42" i="8" s="1"/>
  <c r="AQ42" i="8"/>
  <c r="AR42" i="8" s="1"/>
  <c r="BJ42" i="8" s="1"/>
  <c r="AV42" i="8"/>
  <c r="AW42" i="8" s="1"/>
  <c r="BM42" i="8" s="1"/>
  <c r="AY42" i="8"/>
  <c r="AZ42" i="8"/>
  <c r="BA42" i="8"/>
  <c r="BB42" i="8"/>
  <c r="BC42" i="8"/>
  <c r="BD42" i="8"/>
  <c r="BE42" i="8"/>
  <c r="BF42" i="8"/>
  <c r="BH42" i="8"/>
  <c r="BI42" i="8"/>
  <c r="BK42" i="8"/>
  <c r="BL42" i="8"/>
  <c r="AD43" i="8"/>
  <c r="AE43" i="8" s="1"/>
  <c r="BG43" i="8" s="1"/>
  <c r="AQ43" i="8"/>
  <c r="AR43" i="8"/>
  <c r="AV43" i="8"/>
  <c r="AW43" i="8"/>
  <c r="BM43" i="8" s="1"/>
  <c r="AY43" i="8"/>
  <c r="AZ43" i="8"/>
  <c r="BA43" i="8"/>
  <c r="BB43" i="8"/>
  <c r="BC43" i="8"/>
  <c r="BD43" i="8"/>
  <c r="BE43" i="8"/>
  <c r="BN43" i="8" s="1"/>
  <c r="BF43" i="8"/>
  <c r="BH43" i="8"/>
  <c r="BI43" i="8"/>
  <c r="BJ43" i="8"/>
  <c r="BK43" i="8"/>
  <c r="BL43" i="8"/>
  <c r="AD44" i="8"/>
  <c r="AE44" i="8" s="1"/>
  <c r="BG44" i="8" s="1"/>
  <c r="AQ44" i="8"/>
  <c r="AR44" i="8" s="1"/>
  <c r="BJ44" i="8" s="1"/>
  <c r="AV44" i="8"/>
  <c r="AW44" i="8" s="1"/>
  <c r="BM44" i="8" s="1"/>
  <c r="AY44" i="8"/>
  <c r="AZ44" i="8"/>
  <c r="BA44" i="8"/>
  <c r="BB44" i="8"/>
  <c r="BC44" i="8"/>
  <c r="BD44" i="8"/>
  <c r="BE44" i="8"/>
  <c r="BF44" i="8"/>
  <c r="BO44" i="8" s="1"/>
  <c r="BH44" i="8"/>
  <c r="BI44" i="8"/>
  <c r="BK44" i="8"/>
  <c r="BL44" i="8"/>
  <c r="AD45" i="8"/>
  <c r="AE45" i="8" s="1"/>
  <c r="BG45" i="8" s="1"/>
  <c r="AQ45" i="8"/>
  <c r="AR45" i="8" s="1"/>
  <c r="BJ45" i="8" s="1"/>
  <c r="AV45" i="8"/>
  <c r="AW45" i="8"/>
  <c r="BM45" i="8" s="1"/>
  <c r="AY45" i="8"/>
  <c r="AZ45" i="8"/>
  <c r="BA45" i="8"/>
  <c r="BB45" i="8"/>
  <c r="BC45" i="8"/>
  <c r="BD45" i="8"/>
  <c r="BE45" i="8"/>
  <c r="BF45" i="8"/>
  <c r="BH45" i="8"/>
  <c r="BI45" i="8"/>
  <c r="BK45" i="8"/>
  <c r="BL45" i="8"/>
  <c r="BO40" i="8" l="1"/>
  <c r="BO36" i="8"/>
  <c r="BO34" i="8"/>
  <c r="BN33" i="8"/>
  <c r="BN41" i="8"/>
  <c r="BN45" i="8"/>
  <c r="BO42" i="8"/>
  <c r="BO43" i="8"/>
  <c r="BO39" i="8"/>
  <c r="BO31" i="8"/>
  <c r="BO27" i="8"/>
  <c r="BO45" i="8"/>
  <c r="BN44" i="8"/>
  <c r="BN42" i="8"/>
  <c r="BO38" i="8"/>
  <c r="BN32" i="8"/>
  <c r="BN28" i="8"/>
  <c r="BO23" i="8"/>
  <c r="BN35" i="8"/>
  <c r="BO33" i="8"/>
  <c r="BO37" i="8"/>
  <c r="BO41" i="8"/>
  <c r="BN40" i="8"/>
  <c r="BN39" i="8"/>
  <c r="BN38" i="8"/>
  <c r="BN37" i="8"/>
  <c r="BN36" i="8"/>
  <c r="BO35" i="8"/>
  <c r="BN34" i="8"/>
  <c r="BO22" i="8"/>
  <c r="BO20" i="8"/>
  <c r="BO18" i="8"/>
  <c r="BO16" i="8"/>
  <c r="BO14" i="8"/>
  <c r="BO12" i="8"/>
  <c r="BO10" i="8"/>
  <c r="BO8" i="8"/>
  <c r="BO6" i="8"/>
  <c r="BN21" i="8"/>
  <c r="BN19" i="8"/>
  <c r="BN17" i="8"/>
  <c r="BN15" i="8"/>
  <c r="BN13" i="8"/>
  <c r="BN11" i="8"/>
  <c r="BN9" i="8"/>
  <c r="BN7" i="8"/>
</calcChain>
</file>

<file path=xl/sharedStrings.xml><?xml version="1.0" encoding="utf-8"?>
<sst xmlns="http://schemas.openxmlformats.org/spreadsheetml/2006/main" count="360" uniqueCount="82">
  <si>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</si>
  <si>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</si>
  <si>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</si>
  <si>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</si>
  <si>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</si>
  <si>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</si>
  <si>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</si>
  <si>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</si>
  <si>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</si>
  <si>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</si>
  <si>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</si>
  <si>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</si>
  <si>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</si>
  <si>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</si>
  <si>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</si>
  <si>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</si>
  <si>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</si>
  <si>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</si>
  <si>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</si>
  <si>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</si>
  <si>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</si>
  <si>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</si>
  <si>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</si>
  <si>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</si>
  <si>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</si>
  <si>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</si>
  <si>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</si>
  <si>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</si>
  <si>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</si>
  <si>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</si>
  <si>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</si>
  <si>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</si>
  <si>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</si>
  <si>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</si>
  <si>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</si>
  <si>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</si>
  <si>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</si>
  <si>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</si>
  <si>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</si>
  <si>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</si>
  <si>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</si>
  <si>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</si>
  <si>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</si>
  <si>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</si>
  <si>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</si>
  <si>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</si>
  <si>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</si>
  <si>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</si>
  <si>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</si>
  <si>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</si>
  <si>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</si>
  <si>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</si>
  <si>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</si>
  <si>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</si>
  <si>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</si>
  <si>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</si>
  <si>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</si>
  <si>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</si>
  <si>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</si>
  <si>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</si>
  <si>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</si>
  <si>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</si>
  <si>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</si>
  <si>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</si>
  <si>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</si>
  <si>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</si>
  <si>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</si>
  <si>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</si>
  <si>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</si>
  <si>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</si>
  <si>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</si>
  <si>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</si>
  <si>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</si>
  <si>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</si>
  <si>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</si>
  <si>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павильон
ИП Никола-
ев Н.Н.,
ул.Железно-
дорожная Рядом с д.№33</t>
  </si>
  <si>
    <t>Рынок
ул.Железнодорожная, д.25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</si>
  <si>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</si>
  <si>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</si>
  <si>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</si>
  <si>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>магазин
ООО "Валдайский хлеб",
ул.Гоголя д.12</t>
  </si>
  <si>
    <t xml:space="preserve">Результаты мониторинга цен на фиксированный набор товаров в Валдайском муниципальном районе по состоянию на 28.09.2018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</si>
</sst>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4" xfId="0" applyFont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5"/>
  <sheetViews>
    <sheetView tabSelected="1" zoomScale="90" zoomScaleNormal="70" workbookViewId="0">
      <pane xSplit="4" topLeftCell="BC1" activePane="topRight" state="frozen"/>
      <selection pane="topRight" activeCell="AG45" sqref="AG45"/>
    </sheetView>
  </sheetViews>
  <sheetFormatPr defaultRowHeight="12.75" x14ac:dyDescent="0.2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9" width="7.85546875" style="2" bestFit="1" customWidth="1"/>
    <col min="10" max="10" width="8.14062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8" width="8" style="2" bestFit="1" customWidth="1"/>
    <col min="19" max="19" width="8.7109375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9.28515625" style="2" bestFit="1" customWidth="1"/>
    <col min="24" max="24" width="7.7109375" style="2" bestFit="1" customWidth="1"/>
    <col min="25" max="25" width="9.710937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 x14ac:dyDescent="0.25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8" t="s">
        <v>4</v>
      </c>
      <c r="AV1" s="48"/>
      <c r="AW1" s="48"/>
    </row>
    <row r="2" spans="1:67" ht="30" customHeight="1" x14ac:dyDescent="0.25">
      <c r="C2" s="49" t="s">
        <v>81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</row>
    <row r="3" spans="1:67" ht="29.25" customHeight="1" x14ac:dyDescent="0.25">
      <c r="A3" s="42" t="s">
        <v>41</v>
      </c>
      <c r="B3" s="45" t="s">
        <v>48</v>
      </c>
      <c r="C3" s="45" t="s">
        <v>47</v>
      </c>
      <c r="D3" s="45" t="s">
        <v>0</v>
      </c>
      <c r="E3" s="37" t="s">
        <v>1</v>
      </c>
      <c r="F3" s="38"/>
      <c r="G3" s="38"/>
      <c r="H3" s="38"/>
      <c r="I3" s="38"/>
      <c r="J3" s="38"/>
      <c r="K3" s="38"/>
      <c r="L3" s="38"/>
      <c r="M3" s="39"/>
      <c r="N3" s="37" t="s">
        <v>57</v>
      </c>
      <c r="O3" s="38"/>
      <c r="P3" s="38"/>
      <c r="Q3" s="38"/>
      <c r="R3" s="38"/>
      <c r="S3" s="38"/>
      <c r="T3" s="38"/>
      <c r="U3" s="38"/>
      <c r="V3" s="39"/>
      <c r="W3" s="37" t="s">
        <v>2</v>
      </c>
      <c r="X3" s="38"/>
      <c r="Y3" s="38"/>
      <c r="Z3" s="38"/>
      <c r="AA3" s="38"/>
      <c r="AB3" s="38"/>
      <c r="AC3" s="38"/>
      <c r="AD3" s="38"/>
      <c r="AE3" s="39"/>
      <c r="AF3" s="37" t="s">
        <v>3</v>
      </c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9"/>
      <c r="AS3" s="37" t="s">
        <v>42</v>
      </c>
      <c r="AT3" s="38"/>
      <c r="AU3" s="38"/>
      <c r="AV3" s="38"/>
      <c r="AW3" s="39"/>
      <c r="AY3" s="32" t="s">
        <v>60</v>
      </c>
      <c r="AZ3" s="36"/>
      <c r="BA3" s="33"/>
      <c r="BB3" s="32" t="s">
        <v>61</v>
      </c>
      <c r="BC3" s="36"/>
      <c r="BD3" s="33"/>
      <c r="BE3" s="32" t="s">
        <v>62</v>
      </c>
      <c r="BF3" s="36"/>
      <c r="BG3" s="33"/>
      <c r="BH3" s="32" t="s">
        <v>63</v>
      </c>
      <c r="BI3" s="36"/>
      <c r="BJ3" s="33"/>
      <c r="BK3" s="29" t="s">
        <v>64</v>
      </c>
      <c r="BL3" s="31"/>
      <c r="BM3" s="30"/>
      <c r="BN3" s="29" t="s">
        <v>65</v>
      </c>
      <c r="BO3" s="30"/>
    </row>
    <row r="4" spans="1:67" ht="106.5" customHeight="1" x14ac:dyDescent="0.25">
      <c r="A4" s="43"/>
      <c r="B4" s="46"/>
      <c r="C4" s="46"/>
      <c r="D4" s="46"/>
      <c r="E4" s="40" t="s">
        <v>72</v>
      </c>
      <c r="F4" s="41"/>
      <c r="G4" s="40" t="s">
        <v>77</v>
      </c>
      <c r="H4" s="41"/>
      <c r="I4" s="40"/>
      <c r="J4" s="41"/>
      <c r="K4" s="37" t="s">
        <v>56</v>
      </c>
      <c r="L4" s="38"/>
      <c r="M4" s="39"/>
      <c r="N4" s="40"/>
      <c r="O4" s="41"/>
      <c r="P4" s="40" t="s">
        <v>80</v>
      </c>
      <c r="Q4" s="41"/>
      <c r="R4" s="40" t="s">
        <v>79</v>
      </c>
      <c r="S4" s="41"/>
      <c r="T4" s="37" t="s">
        <v>56</v>
      </c>
      <c r="U4" s="38"/>
      <c r="V4" s="39"/>
      <c r="W4" s="40" t="s">
        <v>70</v>
      </c>
      <c r="X4" s="41"/>
      <c r="Y4" s="40" t="s">
        <v>78</v>
      </c>
      <c r="Z4" s="41"/>
      <c r="AA4" s="40" t="s">
        <v>71</v>
      </c>
      <c r="AB4" s="41"/>
      <c r="AC4" s="37" t="s">
        <v>56</v>
      </c>
      <c r="AD4" s="38"/>
      <c r="AE4" s="39"/>
      <c r="AF4" s="40" t="s">
        <v>75</v>
      </c>
      <c r="AG4" s="41"/>
      <c r="AH4" s="37"/>
      <c r="AI4" s="39"/>
      <c r="AJ4" s="37"/>
      <c r="AK4" s="39"/>
      <c r="AL4" s="37"/>
      <c r="AM4" s="39"/>
      <c r="AN4" s="37"/>
      <c r="AO4" s="39"/>
      <c r="AP4" s="37" t="s">
        <v>56</v>
      </c>
      <c r="AQ4" s="38"/>
      <c r="AR4" s="39"/>
      <c r="AS4" s="40" t="s">
        <v>76</v>
      </c>
      <c r="AT4" s="41"/>
      <c r="AU4" s="37" t="s">
        <v>56</v>
      </c>
      <c r="AV4" s="38"/>
      <c r="AW4" s="39"/>
      <c r="AY4" s="32" t="s">
        <v>66</v>
      </c>
      <c r="AZ4" s="33"/>
      <c r="BA4" s="34" t="s">
        <v>67</v>
      </c>
      <c r="BB4" s="32" t="s">
        <v>66</v>
      </c>
      <c r="BC4" s="33"/>
      <c r="BD4" s="34" t="s">
        <v>67</v>
      </c>
      <c r="BE4" s="32" t="s">
        <v>66</v>
      </c>
      <c r="BF4" s="33"/>
      <c r="BG4" s="34" t="s">
        <v>67</v>
      </c>
      <c r="BH4" s="32" t="s">
        <v>66</v>
      </c>
      <c r="BI4" s="33"/>
      <c r="BJ4" s="34" t="s">
        <v>67</v>
      </c>
      <c r="BK4" s="32" t="s">
        <v>66</v>
      </c>
      <c r="BL4" s="33"/>
      <c r="BM4" s="34" t="s">
        <v>67</v>
      </c>
      <c r="BN4" s="32" t="s">
        <v>66</v>
      </c>
      <c r="BO4" s="33"/>
    </row>
    <row r="5" spans="1:67" ht="38.25" x14ac:dyDescent="0.25">
      <c r="A5" s="44"/>
      <c r="B5" s="47"/>
      <c r="C5" s="47"/>
      <c r="D5" s="46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5"/>
      <c r="BB5" s="15" t="s">
        <v>68</v>
      </c>
      <c r="BC5" s="15" t="s">
        <v>69</v>
      </c>
      <c r="BD5" s="35"/>
      <c r="BE5" s="15" t="s">
        <v>68</v>
      </c>
      <c r="BF5" s="15" t="s">
        <v>69</v>
      </c>
      <c r="BG5" s="35"/>
      <c r="BH5" s="15" t="s">
        <v>68</v>
      </c>
      <c r="BI5" s="15" t="s">
        <v>69</v>
      </c>
      <c r="BJ5" s="35"/>
      <c r="BK5" s="15" t="s">
        <v>68</v>
      </c>
      <c r="BL5" s="15" t="s">
        <v>69</v>
      </c>
      <c r="BM5" s="35"/>
      <c r="BN5" s="15" t="s">
        <v>68</v>
      </c>
      <c r="BO5" s="15" t="s">
        <v>69</v>
      </c>
    </row>
    <row r="6" spans="1:67" x14ac:dyDescent="0.25">
      <c r="A6" s="19">
        <v>43371</v>
      </c>
      <c r="B6" s="7" t="s">
        <v>58</v>
      </c>
      <c r="C6" s="1">
        <v>1</v>
      </c>
      <c r="D6" s="11" t="s">
        <v>5</v>
      </c>
      <c r="E6" s="21">
        <v>32</v>
      </c>
      <c r="F6" s="27">
        <v>37.049999999999997</v>
      </c>
      <c r="G6" s="22">
        <v>32</v>
      </c>
      <c r="H6" s="27">
        <v>36</v>
      </c>
      <c r="I6" s="22"/>
      <c r="J6" s="27"/>
      <c r="K6" s="10">
        <v>3</v>
      </c>
      <c r="L6" s="13">
        <f>IF(ISNUMBER(E6),1,0)+IF(ISNUMBER(G6),1,0)+IF(ISNUMBER(I6),1,0)</f>
        <v>2</v>
      </c>
      <c r="M6" s="9">
        <f>L6/K6*100</f>
        <v>66.666666666666657</v>
      </c>
      <c r="N6" s="23"/>
      <c r="O6" s="27"/>
      <c r="P6" s="21">
        <v>30</v>
      </c>
      <c r="Q6" s="28">
        <v>45</v>
      </c>
      <c r="R6" s="23">
        <v>35</v>
      </c>
      <c r="S6" s="27">
        <v>37</v>
      </c>
      <c r="T6" s="10">
        <v>3</v>
      </c>
      <c r="U6" s="13">
        <f t="shared" ref="U6:U45" si="0">IF(ISNUMBER(N6),1,0)+IF(ISNUMBER(P6),1,0)+IF(ISNUMBER(R6),1,0)</f>
        <v>2</v>
      </c>
      <c r="V6" s="9">
        <f>U6/T6*100</f>
        <v>66.666666666666657</v>
      </c>
      <c r="W6" s="23">
        <v>31</v>
      </c>
      <c r="X6" s="27">
        <v>39.6</v>
      </c>
      <c r="Y6" s="23">
        <v>35</v>
      </c>
      <c r="Z6" s="27">
        <v>44</v>
      </c>
      <c r="AA6" s="23">
        <v>30.8</v>
      </c>
      <c r="AB6" s="27">
        <v>30.8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30</v>
      </c>
      <c r="AG6" s="27">
        <v>40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32</v>
      </c>
      <c r="AZ6" s="16">
        <f t="shared" ref="AZ6:AZ45" si="3">IF(SUM(F6,H6,J6)=0,"",ROUND(AVERAGE(F6,H6,J6),2))</f>
        <v>36.53</v>
      </c>
      <c r="BA6" s="17">
        <f t="shared" ref="BA6:BA45" si="4">M6</f>
        <v>66.666666666666657</v>
      </c>
      <c r="BB6" s="16">
        <f t="shared" ref="BB6:BB45" si="5">IF(SUM(N6,P6,R6)=0,"",ROUND(AVERAGE(N6,P6,R6),2))</f>
        <v>32.5</v>
      </c>
      <c r="BC6" s="16">
        <f t="shared" ref="BC6:BC45" si="6">IF(SUM(O6,Q6,S6)=0,"",ROUND(AVERAGE(O6,Q6,S6),2))</f>
        <v>41</v>
      </c>
      <c r="BD6" s="17">
        <f t="shared" ref="BD6:BD45" si="7">V6</f>
        <v>66.666666666666657</v>
      </c>
      <c r="BE6" s="16">
        <f t="shared" ref="BE6:BE45" si="8">IF(SUM(W6,Y6,AA6)=0,"",ROUND(AVERAGE(W6,Y6,AA6),2))</f>
        <v>32.270000000000003</v>
      </c>
      <c r="BF6" s="16">
        <f t="shared" ref="BF6:BF45" si="9">IF(SUM(X6,Z6,AB6)=0,"",ROUND(AVERAGE(X6,Z6,AB6),2))</f>
        <v>38.130000000000003</v>
      </c>
      <c r="BG6" s="17">
        <f>AE6</f>
        <v>100</v>
      </c>
      <c r="BH6" s="17">
        <f>IF(SUM(AF6,AH6,AJ6,AL6,AN6)=0,"",AVERAGE(AF6,AH6,AJ6,AL6,AN6))</f>
        <v>30</v>
      </c>
      <c r="BI6" s="17">
        <f>IF(SUM(AG6,AI6,AK6,AM6,AO6)=0,"",AVERAGE(AG6,AI6,AK6,AM6,AO6))</f>
        <v>40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31.69</v>
      </c>
      <c r="BO6" s="18">
        <f t="shared" ref="BO6:BO45" si="15">ROUND(AVERAGE(AZ6,BC6,BF6,BI6,BL6),2)</f>
        <v>38.92</v>
      </c>
    </row>
    <row r="7" spans="1:67" x14ac:dyDescent="0.25">
      <c r="A7" s="19">
        <v>43371</v>
      </c>
      <c r="B7" s="7" t="s">
        <v>58</v>
      </c>
      <c r="C7" s="1">
        <v>2</v>
      </c>
      <c r="D7" s="11" t="s">
        <v>6</v>
      </c>
      <c r="E7" s="21">
        <v>53.6</v>
      </c>
      <c r="F7" s="27">
        <v>65</v>
      </c>
      <c r="G7" s="22">
        <v>52</v>
      </c>
      <c r="H7" s="27">
        <v>78</v>
      </c>
      <c r="I7" s="22"/>
      <c r="J7" s="27"/>
      <c r="K7" s="10">
        <v>3</v>
      </c>
      <c r="L7" s="13">
        <f t="shared" ref="L7:L45" si="16">IF(ISNUMBER(E7),1,0)+IF(ISNUMBER(G7),1,0)+IF(ISNUMBER(I7),1,0)</f>
        <v>2</v>
      </c>
      <c r="M7" s="9">
        <f t="shared" ref="M7:M45" si="17">L7/K7*100</f>
        <v>66.666666666666657</v>
      </c>
      <c r="N7" s="23"/>
      <c r="O7" s="27"/>
      <c r="P7" s="21">
        <v>59.3</v>
      </c>
      <c r="Q7" s="28">
        <v>70</v>
      </c>
      <c r="R7" s="23">
        <v>52.22</v>
      </c>
      <c r="S7" s="27">
        <v>70</v>
      </c>
      <c r="T7" s="10">
        <v>3</v>
      </c>
      <c r="U7" s="13">
        <f t="shared" si="0"/>
        <v>2</v>
      </c>
      <c r="V7" s="9">
        <f t="shared" ref="V7:V45" si="18">U7/T7*100</f>
        <v>66.666666666666657</v>
      </c>
      <c r="W7" s="23">
        <v>50</v>
      </c>
      <c r="X7" s="27">
        <v>60</v>
      </c>
      <c r="Y7" s="23">
        <v>33</v>
      </c>
      <c r="Z7" s="27">
        <v>57.78</v>
      </c>
      <c r="AA7" s="23">
        <v>62.22</v>
      </c>
      <c r="AB7" s="27">
        <v>72.22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51</v>
      </c>
      <c r="AG7" s="27">
        <v>51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52.8</v>
      </c>
      <c r="AZ7" s="16">
        <f t="shared" si="3"/>
        <v>71.5</v>
      </c>
      <c r="BA7" s="17">
        <f t="shared" si="4"/>
        <v>66.666666666666657</v>
      </c>
      <c r="BB7" s="16">
        <f t="shared" si="5"/>
        <v>55.76</v>
      </c>
      <c r="BC7" s="16">
        <f t="shared" si="6"/>
        <v>70</v>
      </c>
      <c r="BD7" s="17">
        <f t="shared" si="7"/>
        <v>66.666666666666657</v>
      </c>
      <c r="BE7" s="16">
        <f t="shared" si="8"/>
        <v>48.41</v>
      </c>
      <c r="BF7" s="16">
        <f t="shared" si="9"/>
        <v>63.33</v>
      </c>
      <c r="BG7" s="17">
        <f t="shared" ref="BG7:BG45" si="24">AE7</f>
        <v>100</v>
      </c>
      <c r="BH7" s="17">
        <f t="shared" ref="BH7:BI45" si="25">IF(SUM(AF7,AH7,AJ7,AL7,AN7)=0,"",AVERAGE(AF7,AH7,AJ7,AL7,AN7))</f>
        <v>51</v>
      </c>
      <c r="BI7" s="17">
        <f t="shared" si="25"/>
        <v>51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51.99</v>
      </c>
      <c r="BO7" s="18">
        <f t="shared" si="15"/>
        <v>63.96</v>
      </c>
    </row>
    <row r="8" spans="1:67" x14ac:dyDescent="0.25">
      <c r="A8" s="19">
        <v>43371</v>
      </c>
      <c r="B8" s="7" t="s">
        <v>58</v>
      </c>
      <c r="C8" s="1">
        <v>3</v>
      </c>
      <c r="D8" s="11" t="s">
        <v>7</v>
      </c>
      <c r="E8" s="21">
        <v>48</v>
      </c>
      <c r="F8" s="27">
        <v>97</v>
      </c>
      <c r="G8" s="22">
        <v>56.88</v>
      </c>
      <c r="H8" s="27">
        <v>80</v>
      </c>
      <c r="I8" s="22"/>
      <c r="J8" s="27"/>
      <c r="K8" s="10">
        <v>3</v>
      </c>
      <c r="L8" s="13">
        <f t="shared" si="16"/>
        <v>2</v>
      </c>
      <c r="M8" s="9">
        <f t="shared" si="17"/>
        <v>66.666666666666657</v>
      </c>
      <c r="N8" s="23"/>
      <c r="O8" s="27"/>
      <c r="P8" s="21">
        <v>49</v>
      </c>
      <c r="Q8" s="28">
        <v>65</v>
      </c>
      <c r="R8" s="23">
        <v>59</v>
      </c>
      <c r="S8" s="27">
        <v>66</v>
      </c>
      <c r="T8" s="10">
        <v>3</v>
      </c>
      <c r="U8" s="13">
        <f t="shared" si="0"/>
        <v>2</v>
      </c>
      <c r="V8" s="9">
        <f t="shared" si="18"/>
        <v>66.666666666666657</v>
      </c>
      <c r="W8" s="23">
        <v>30</v>
      </c>
      <c r="X8" s="27">
        <v>68</v>
      </c>
      <c r="Y8" s="23">
        <v>58.9</v>
      </c>
      <c r="Z8" s="27">
        <v>68</v>
      </c>
      <c r="AA8" s="23">
        <v>59</v>
      </c>
      <c r="AB8" s="27">
        <v>59</v>
      </c>
      <c r="AC8" s="10">
        <v>3</v>
      </c>
      <c r="AD8" s="13">
        <f t="shared" si="1"/>
        <v>3</v>
      </c>
      <c r="AE8" s="9">
        <f t="shared" si="19"/>
        <v>100</v>
      </c>
      <c r="AF8" s="23">
        <v>75</v>
      </c>
      <c r="AG8" s="27">
        <v>75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52.44</v>
      </c>
      <c r="AZ8" s="16">
        <f t="shared" si="3"/>
        <v>88.5</v>
      </c>
      <c r="BA8" s="17">
        <f t="shared" si="4"/>
        <v>66.666666666666657</v>
      </c>
      <c r="BB8" s="16">
        <f t="shared" si="5"/>
        <v>54</v>
      </c>
      <c r="BC8" s="16">
        <f t="shared" si="6"/>
        <v>65.5</v>
      </c>
      <c r="BD8" s="17">
        <f t="shared" si="7"/>
        <v>66.666666666666657</v>
      </c>
      <c r="BE8" s="16">
        <f t="shared" si="8"/>
        <v>49.3</v>
      </c>
      <c r="BF8" s="16">
        <f t="shared" si="9"/>
        <v>65</v>
      </c>
      <c r="BG8" s="17">
        <f t="shared" si="24"/>
        <v>100</v>
      </c>
      <c r="BH8" s="17">
        <f t="shared" si="25"/>
        <v>75</v>
      </c>
      <c r="BI8" s="17">
        <f t="shared" si="25"/>
        <v>75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57.69</v>
      </c>
      <c r="BO8" s="18">
        <f t="shared" si="15"/>
        <v>73.5</v>
      </c>
    </row>
    <row r="9" spans="1:67" x14ac:dyDescent="0.25">
      <c r="A9" s="19">
        <v>43371</v>
      </c>
      <c r="B9" s="7" t="s">
        <v>58</v>
      </c>
      <c r="C9" s="1">
        <v>4</v>
      </c>
      <c r="D9" s="11" t="s">
        <v>8</v>
      </c>
      <c r="E9" s="21">
        <v>33</v>
      </c>
      <c r="F9" s="27">
        <v>95</v>
      </c>
      <c r="G9" s="22">
        <v>28.6</v>
      </c>
      <c r="H9" s="27">
        <v>68</v>
      </c>
      <c r="I9" s="22"/>
      <c r="J9" s="27"/>
      <c r="K9" s="10">
        <v>3</v>
      </c>
      <c r="L9" s="13">
        <f t="shared" si="16"/>
        <v>2</v>
      </c>
      <c r="M9" s="9">
        <f t="shared" si="17"/>
        <v>66.666666666666657</v>
      </c>
      <c r="N9" s="23"/>
      <c r="O9" s="27"/>
      <c r="P9" s="21">
        <v>35</v>
      </c>
      <c r="Q9" s="28">
        <v>48</v>
      </c>
      <c r="R9" s="23">
        <v>36</v>
      </c>
      <c r="S9" s="27">
        <v>40</v>
      </c>
      <c r="T9" s="10">
        <v>3</v>
      </c>
      <c r="U9" s="13">
        <f t="shared" si="0"/>
        <v>2</v>
      </c>
      <c r="V9" s="9">
        <f t="shared" si="18"/>
        <v>66.666666666666657</v>
      </c>
      <c r="W9" s="23">
        <v>29.8</v>
      </c>
      <c r="X9" s="27">
        <v>36</v>
      </c>
      <c r="Y9" s="23">
        <v>40</v>
      </c>
      <c r="Z9" s="27">
        <v>40</v>
      </c>
      <c r="AA9" s="23">
        <v>37.200000000000003</v>
      </c>
      <c r="AB9" s="27">
        <v>37.200000000000003</v>
      </c>
      <c r="AC9" s="10">
        <v>3</v>
      </c>
      <c r="AD9" s="13">
        <f t="shared" si="1"/>
        <v>3</v>
      </c>
      <c r="AE9" s="9">
        <f t="shared" si="19"/>
        <v>100</v>
      </c>
      <c r="AF9" s="23">
        <v>25</v>
      </c>
      <c r="AG9" s="27">
        <v>48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30.8</v>
      </c>
      <c r="AZ9" s="16">
        <f t="shared" si="3"/>
        <v>81.5</v>
      </c>
      <c r="BA9" s="17">
        <f t="shared" si="4"/>
        <v>66.666666666666657</v>
      </c>
      <c r="BB9" s="16">
        <f t="shared" si="5"/>
        <v>35.5</v>
      </c>
      <c r="BC9" s="16">
        <f t="shared" si="6"/>
        <v>44</v>
      </c>
      <c r="BD9" s="17">
        <f t="shared" si="7"/>
        <v>66.666666666666657</v>
      </c>
      <c r="BE9" s="16">
        <f t="shared" si="8"/>
        <v>35.67</v>
      </c>
      <c r="BF9" s="16">
        <f t="shared" si="9"/>
        <v>37.729999999999997</v>
      </c>
      <c r="BG9" s="17">
        <f t="shared" si="24"/>
        <v>100</v>
      </c>
      <c r="BH9" s="17">
        <f t="shared" si="25"/>
        <v>25</v>
      </c>
      <c r="BI9" s="17">
        <f t="shared" si="25"/>
        <v>48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31.74</v>
      </c>
      <c r="BO9" s="18">
        <f t="shared" si="15"/>
        <v>52.81</v>
      </c>
    </row>
    <row r="10" spans="1:67" x14ac:dyDescent="0.25">
      <c r="A10" s="19">
        <v>43371</v>
      </c>
      <c r="B10" s="7" t="s">
        <v>58</v>
      </c>
      <c r="C10" s="1">
        <v>5</v>
      </c>
      <c r="D10" s="11" t="s">
        <v>9</v>
      </c>
      <c r="E10" s="21">
        <v>59</v>
      </c>
      <c r="F10" s="27">
        <v>96</v>
      </c>
      <c r="G10" s="22">
        <v>62</v>
      </c>
      <c r="H10" s="27">
        <v>100</v>
      </c>
      <c r="I10" s="22"/>
      <c r="J10" s="27"/>
      <c r="K10" s="10">
        <v>3</v>
      </c>
      <c r="L10" s="13">
        <f t="shared" si="16"/>
        <v>2</v>
      </c>
      <c r="M10" s="9">
        <f t="shared" si="17"/>
        <v>66.666666666666657</v>
      </c>
      <c r="N10" s="23"/>
      <c r="O10" s="27"/>
      <c r="P10" s="21">
        <v>76.11</v>
      </c>
      <c r="Q10" s="28">
        <v>89.9</v>
      </c>
      <c r="R10" s="23">
        <v>73</v>
      </c>
      <c r="S10" s="27">
        <v>100</v>
      </c>
      <c r="T10" s="10">
        <v>3</v>
      </c>
      <c r="U10" s="13">
        <f t="shared" si="0"/>
        <v>2</v>
      </c>
      <c r="V10" s="9">
        <f t="shared" si="18"/>
        <v>66.666666666666657</v>
      </c>
      <c r="W10" s="23">
        <v>62</v>
      </c>
      <c r="X10" s="27">
        <v>160</v>
      </c>
      <c r="Y10" s="23">
        <v>59</v>
      </c>
      <c r="Z10" s="27">
        <v>87</v>
      </c>
      <c r="AA10" s="23">
        <v>79</v>
      </c>
      <c r="AB10" s="27">
        <v>108</v>
      </c>
      <c r="AC10" s="10">
        <v>3</v>
      </c>
      <c r="AD10" s="13">
        <f t="shared" si="1"/>
        <v>3</v>
      </c>
      <c r="AE10" s="9">
        <f t="shared" si="19"/>
        <v>100</v>
      </c>
      <c r="AF10" s="23">
        <v>82</v>
      </c>
      <c r="AG10" s="27">
        <v>93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60.5</v>
      </c>
      <c r="AZ10" s="16">
        <f t="shared" si="3"/>
        <v>98</v>
      </c>
      <c r="BA10" s="17">
        <f t="shared" si="4"/>
        <v>66.666666666666657</v>
      </c>
      <c r="BB10" s="16">
        <f t="shared" si="5"/>
        <v>74.56</v>
      </c>
      <c r="BC10" s="16">
        <f t="shared" si="6"/>
        <v>94.95</v>
      </c>
      <c r="BD10" s="17">
        <f t="shared" si="7"/>
        <v>66.666666666666657</v>
      </c>
      <c r="BE10" s="16">
        <f t="shared" si="8"/>
        <v>66.67</v>
      </c>
      <c r="BF10" s="16">
        <f t="shared" si="9"/>
        <v>118.33</v>
      </c>
      <c r="BG10" s="17">
        <f t="shared" si="24"/>
        <v>100</v>
      </c>
      <c r="BH10" s="17">
        <f t="shared" si="25"/>
        <v>82</v>
      </c>
      <c r="BI10" s="17">
        <f t="shared" si="25"/>
        <v>93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70.930000000000007</v>
      </c>
      <c r="BO10" s="18">
        <f t="shared" si="15"/>
        <v>101.07</v>
      </c>
    </row>
    <row r="11" spans="1:67" x14ac:dyDescent="0.25">
      <c r="A11" s="19">
        <v>43371</v>
      </c>
      <c r="B11" s="7" t="s">
        <v>58</v>
      </c>
      <c r="C11" s="1">
        <v>6</v>
      </c>
      <c r="D11" s="11" t="s">
        <v>10</v>
      </c>
      <c r="E11" s="21">
        <v>46</v>
      </c>
      <c r="F11" s="27">
        <v>46</v>
      </c>
      <c r="G11" s="22">
        <v>49</v>
      </c>
      <c r="H11" s="27">
        <v>50</v>
      </c>
      <c r="I11" s="22"/>
      <c r="J11" s="27"/>
      <c r="K11" s="10">
        <v>3</v>
      </c>
      <c r="L11" s="13">
        <f t="shared" si="16"/>
        <v>2</v>
      </c>
      <c r="M11" s="9">
        <f t="shared" si="17"/>
        <v>66.666666666666657</v>
      </c>
      <c r="N11" s="23"/>
      <c r="O11" s="27"/>
      <c r="P11" s="21">
        <v>38</v>
      </c>
      <c r="Q11" s="28">
        <v>38</v>
      </c>
      <c r="R11" s="23">
        <v>48</v>
      </c>
      <c r="S11" s="27">
        <v>53</v>
      </c>
      <c r="T11" s="10">
        <v>3</v>
      </c>
      <c r="U11" s="13">
        <f t="shared" si="0"/>
        <v>2</v>
      </c>
      <c r="V11" s="9">
        <f t="shared" si="18"/>
        <v>66.666666666666657</v>
      </c>
      <c r="W11" s="23">
        <v>34</v>
      </c>
      <c r="X11" s="27">
        <v>34</v>
      </c>
      <c r="Y11" s="23">
        <v>39.9</v>
      </c>
      <c r="Z11" s="27">
        <v>39.9</v>
      </c>
      <c r="AA11" s="23">
        <v>57</v>
      </c>
      <c r="AB11" s="27">
        <v>57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50</v>
      </c>
      <c r="AG11" s="27">
        <v>50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47.5</v>
      </c>
      <c r="AZ11" s="16">
        <f t="shared" si="3"/>
        <v>48</v>
      </c>
      <c r="BA11" s="17">
        <f t="shared" si="4"/>
        <v>66.666666666666657</v>
      </c>
      <c r="BB11" s="16">
        <f t="shared" si="5"/>
        <v>43</v>
      </c>
      <c r="BC11" s="16">
        <f t="shared" si="6"/>
        <v>45.5</v>
      </c>
      <c r="BD11" s="17">
        <f t="shared" si="7"/>
        <v>66.666666666666657</v>
      </c>
      <c r="BE11" s="16">
        <f t="shared" si="8"/>
        <v>43.63</v>
      </c>
      <c r="BF11" s="16">
        <f t="shared" si="9"/>
        <v>43.63</v>
      </c>
      <c r="BG11" s="17">
        <f t="shared" si="24"/>
        <v>100</v>
      </c>
      <c r="BH11" s="17">
        <f t="shared" si="25"/>
        <v>50</v>
      </c>
      <c r="BI11" s="17">
        <f t="shared" si="25"/>
        <v>50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46.03</v>
      </c>
      <c r="BO11" s="18">
        <f t="shared" si="15"/>
        <v>46.78</v>
      </c>
    </row>
    <row r="12" spans="1:67" x14ac:dyDescent="0.25">
      <c r="A12" s="19">
        <v>43371</v>
      </c>
      <c r="B12" s="7" t="s">
        <v>58</v>
      </c>
      <c r="C12" s="1">
        <v>7</v>
      </c>
      <c r="D12" s="11" t="s">
        <v>45</v>
      </c>
      <c r="E12" s="21">
        <v>12</v>
      </c>
      <c r="F12" s="27">
        <v>12</v>
      </c>
      <c r="G12" s="22">
        <v>7.9</v>
      </c>
      <c r="H12" s="27">
        <v>14</v>
      </c>
      <c r="I12" s="22"/>
      <c r="J12" s="27"/>
      <c r="K12" s="10">
        <v>3</v>
      </c>
      <c r="L12" s="13">
        <f t="shared" si="16"/>
        <v>2</v>
      </c>
      <c r="M12" s="9">
        <f t="shared" si="17"/>
        <v>66.666666666666657</v>
      </c>
      <c r="N12" s="23"/>
      <c r="O12" s="27"/>
      <c r="P12" s="21">
        <v>12</v>
      </c>
      <c r="Q12" s="28">
        <v>12</v>
      </c>
      <c r="R12" s="23">
        <v>14</v>
      </c>
      <c r="S12" s="27">
        <v>14</v>
      </c>
      <c r="T12" s="10">
        <v>3</v>
      </c>
      <c r="U12" s="13">
        <f t="shared" si="0"/>
        <v>2</v>
      </c>
      <c r="V12" s="9">
        <f t="shared" si="18"/>
        <v>66.666666666666657</v>
      </c>
      <c r="W12" s="23">
        <v>14</v>
      </c>
      <c r="X12" s="27">
        <v>16</v>
      </c>
      <c r="Y12" s="23">
        <v>14</v>
      </c>
      <c r="Z12" s="27">
        <v>14</v>
      </c>
      <c r="AA12" s="23">
        <v>17</v>
      </c>
      <c r="AB12" s="27">
        <v>17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14</v>
      </c>
      <c r="AG12" s="27">
        <v>14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9.9499999999999993</v>
      </c>
      <c r="AZ12" s="16">
        <f t="shared" si="3"/>
        <v>13</v>
      </c>
      <c r="BA12" s="17">
        <f t="shared" si="4"/>
        <v>66.666666666666657</v>
      </c>
      <c r="BB12" s="16">
        <f t="shared" si="5"/>
        <v>13</v>
      </c>
      <c r="BC12" s="16">
        <f t="shared" si="6"/>
        <v>13</v>
      </c>
      <c r="BD12" s="17">
        <f t="shared" si="7"/>
        <v>66.666666666666657</v>
      </c>
      <c r="BE12" s="16">
        <f t="shared" si="8"/>
        <v>15</v>
      </c>
      <c r="BF12" s="16">
        <f t="shared" si="9"/>
        <v>15.67</v>
      </c>
      <c r="BG12" s="17">
        <f t="shared" si="24"/>
        <v>100</v>
      </c>
      <c r="BH12" s="17">
        <f t="shared" si="25"/>
        <v>14</v>
      </c>
      <c r="BI12" s="17">
        <f t="shared" si="25"/>
        <v>14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12.99</v>
      </c>
      <c r="BO12" s="18">
        <f t="shared" si="15"/>
        <v>13.92</v>
      </c>
    </row>
    <row r="13" spans="1:67" x14ac:dyDescent="0.25">
      <c r="A13" s="19">
        <v>43371</v>
      </c>
      <c r="B13" s="7" t="s">
        <v>58</v>
      </c>
      <c r="C13" s="1">
        <v>8</v>
      </c>
      <c r="D13" s="11" t="s">
        <v>11</v>
      </c>
      <c r="E13" s="21">
        <v>440</v>
      </c>
      <c r="F13" s="27">
        <v>599</v>
      </c>
      <c r="G13" s="22">
        <v>262</v>
      </c>
      <c r="H13" s="27">
        <v>525</v>
      </c>
      <c r="I13" s="22"/>
      <c r="J13" s="27"/>
      <c r="K13" s="10">
        <v>3</v>
      </c>
      <c r="L13" s="13">
        <f t="shared" si="16"/>
        <v>2</v>
      </c>
      <c r="M13" s="9">
        <f t="shared" si="17"/>
        <v>66.666666666666657</v>
      </c>
      <c r="N13" s="23"/>
      <c r="O13" s="27"/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360</v>
      </c>
      <c r="X13" s="27">
        <v>528</v>
      </c>
      <c r="Y13" s="23">
        <v>370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340</v>
      </c>
      <c r="AG13" s="27">
        <v>340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351</v>
      </c>
      <c r="AZ13" s="16">
        <f t="shared" si="3"/>
        <v>562</v>
      </c>
      <c r="BA13" s="17">
        <f t="shared" si="4"/>
        <v>66.666666666666657</v>
      </c>
      <c r="BB13" s="16">
        <f t="shared" si="5"/>
        <v>235.33</v>
      </c>
      <c r="BC13" s="16">
        <f t="shared" si="6"/>
        <v>794</v>
      </c>
      <c r="BD13" s="17">
        <f t="shared" si="7"/>
        <v>66.666666666666657</v>
      </c>
      <c r="BE13" s="16">
        <f t="shared" si="8"/>
        <v>326.67</v>
      </c>
      <c r="BF13" s="16">
        <f t="shared" si="9"/>
        <v>659.33</v>
      </c>
      <c r="BG13" s="17">
        <f t="shared" si="24"/>
        <v>100</v>
      </c>
      <c r="BH13" s="17">
        <f t="shared" si="25"/>
        <v>340</v>
      </c>
      <c r="BI13" s="17">
        <f t="shared" si="25"/>
        <v>340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313.25</v>
      </c>
      <c r="BO13" s="18">
        <f t="shared" si="15"/>
        <v>588.83000000000004</v>
      </c>
    </row>
    <row r="14" spans="1:67" x14ac:dyDescent="0.25">
      <c r="A14" s="19">
        <v>43371</v>
      </c>
      <c r="B14" s="7" t="s">
        <v>58</v>
      </c>
      <c r="C14" s="1">
        <v>9</v>
      </c>
      <c r="D14" s="11" t="s">
        <v>12</v>
      </c>
      <c r="E14" s="21">
        <v>34</v>
      </c>
      <c r="F14" s="27">
        <v>53.4</v>
      </c>
      <c r="G14" s="22">
        <v>42</v>
      </c>
      <c r="H14" s="27">
        <v>42</v>
      </c>
      <c r="I14" s="22"/>
      <c r="J14" s="27"/>
      <c r="K14" s="10">
        <v>3</v>
      </c>
      <c r="L14" s="13">
        <f t="shared" si="16"/>
        <v>2</v>
      </c>
      <c r="M14" s="9">
        <f t="shared" si="17"/>
        <v>66.666666666666657</v>
      </c>
      <c r="N14" s="23"/>
      <c r="O14" s="27"/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45</v>
      </c>
      <c r="X14" s="27">
        <v>45</v>
      </c>
      <c r="Y14" s="23">
        <v>43</v>
      </c>
      <c r="Z14" s="27">
        <v>77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38</v>
      </c>
      <c r="AZ14" s="16">
        <f t="shared" si="3"/>
        <v>47.7</v>
      </c>
      <c r="BA14" s="17">
        <f t="shared" si="4"/>
        <v>66.666666666666657</v>
      </c>
      <c r="BB14" s="16">
        <f t="shared" si="5"/>
        <v>44.5</v>
      </c>
      <c r="BC14" s="16">
        <f t="shared" si="6"/>
        <v>47.6</v>
      </c>
      <c r="BD14" s="17">
        <f t="shared" si="7"/>
        <v>66.666666666666657</v>
      </c>
      <c r="BE14" s="16">
        <f t="shared" si="8"/>
        <v>44</v>
      </c>
      <c r="BF14" s="16">
        <f t="shared" si="9"/>
        <v>61</v>
      </c>
      <c r="BG14" s="17">
        <f t="shared" si="24"/>
        <v>66.666666666666657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42.17</v>
      </c>
      <c r="BO14" s="18">
        <f t="shared" si="15"/>
        <v>52.1</v>
      </c>
    </row>
    <row r="15" spans="1:67" x14ac:dyDescent="0.25">
      <c r="A15" s="19">
        <v>43371</v>
      </c>
      <c r="B15" s="7" t="s">
        <v>58</v>
      </c>
      <c r="C15" s="1">
        <v>10</v>
      </c>
      <c r="D15" s="11" t="s">
        <v>13</v>
      </c>
      <c r="E15" s="21">
        <v>220</v>
      </c>
      <c r="F15" s="27">
        <v>390</v>
      </c>
      <c r="G15" s="22">
        <v>180</v>
      </c>
      <c r="H15" s="27">
        <v>270</v>
      </c>
      <c r="I15" s="22"/>
      <c r="J15" s="27"/>
      <c r="K15" s="10">
        <v>3</v>
      </c>
      <c r="L15" s="13">
        <f t="shared" si="16"/>
        <v>2</v>
      </c>
      <c r="M15" s="9">
        <f t="shared" si="17"/>
        <v>66.666666666666657</v>
      </c>
      <c r="N15" s="23"/>
      <c r="O15" s="27"/>
      <c r="P15" s="21">
        <v>173</v>
      </c>
      <c r="Q15" s="28">
        <v>280</v>
      </c>
      <c r="R15" s="23">
        <v>175</v>
      </c>
      <c r="S15" s="27">
        <v>408</v>
      </c>
      <c r="T15" s="10">
        <v>3</v>
      </c>
      <c r="U15" s="13">
        <f t="shared" si="0"/>
        <v>2</v>
      </c>
      <c r="V15" s="9">
        <f t="shared" si="18"/>
        <v>66.666666666666657</v>
      </c>
      <c r="W15" s="23">
        <v>258</v>
      </c>
      <c r="X15" s="27">
        <v>382</v>
      </c>
      <c r="Y15" s="23">
        <v>238</v>
      </c>
      <c r="Z15" s="27">
        <v>368</v>
      </c>
      <c r="AA15" s="23">
        <v>203</v>
      </c>
      <c r="AB15" s="27">
        <v>393</v>
      </c>
      <c r="AC15" s="10">
        <v>3</v>
      </c>
      <c r="AD15" s="13">
        <f t="shared" si="1"/>
        <v>3</v>
      </c>
      <c r="AE15" s="9">
        <f t="shared" si="19"/>
        <v>100</v>
      </c>
      <c r="AF15" s="23">
        <v>200</v>
      </c>
      <c r="AG15" s="27">
        <v>315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200</v>
      </c>
      <c r="AZ15" s="16">
        <f t="shared" si="3"/>
        <v>330</v>
      </c>
      <c r="BA15" s="17">
        <f t="shared" si="4"/>
        <v>66.666666666666657</v>
      </c>
      <c r="BB15" s="16">
        <f t="shared" si="5"/>
        <v>174</v>
      </c>
      <c r="BC15" s="16">
        <f t="shared" si="6"/>
        <v>344</v>
      </c>
      <c r="BD15" s="17">
        <f t="shared" si="7"/>
        <v>66.666666666666657</v>
      </c>
      <c r="BE15" s="16">
        <f t="shared" si="8"/>
        <v>233</v>
      </c>
      <c r="BF15" s="16">
        <f t="shared" si="9"/>
        <v>381</v>
      </c>
      <c r="BG15" s="17">
        <f t="shared" si="24"/>
        <v>100</v>
      </c>
      <c r="BH15" s="17">
        <f t="shared" si="25"/>
        <v>200</v>
      </c>
      <c r="BI15" s="17">
        <f t="shared" si="25"/>
        <v>315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201.75</v>
      </c>
      <c r="BO15" s="18">
        <f t="shared" si="15"/>
        <v>342.5</v>
      </c>
    </row>
    <row r="16" spans="1:67" x14ac:dyDescent="0.25">
      <c r="A16" s="19">
        <v>43371</v>
      </c>
      <c r="B16" s="7" t="s">
        <v>58</v>
      </c>
      <c r="C16" s="1">
        <v>11</v>
      </c>
      <c r="D16" s="11" t="s">
        <v>14</v>
      </c>
      <c r="E16" s="21">
        <v>250</v>
      </c>
      <c r="F16" s="27">
        <v>383.75</v>
      </c>
      <c r="G16" s="22">
        <v>350</v>
      </c>
      <c r="H16" s="27">
        <v>400</v>
      </c>
      <c r="I16" s="22"/>
      <c r="J16" s="27"/>
      <c r="K16" s="10">
        <v>3</v>
      </c>
      <c r="L16" s="13">
        <f t="shared" si="16"/>
        <v>2</v>
      </c>
      <c r="M16" s="9">
        <f t="shared" si="17"/>
        <v>66.666666666666657</v>
      </c>
      <c r="N16" s="23"/>
      <c r="O16" s="27"/>
      <c r="P16" s="21">
        <v>150</v>
      </c>
      <c r="Q16" s="28">
        <v>350</v>
      </c>
      <c r="R16" s="23">
        <v>225</v>
      </c>
      <c r="S16" s="27">
        <v>409</v>
      </c>
      <c r="T16" s="10">
        <v>3</v>
      </c>
      <c r="U16" s="13">
        <f t="shared" si="0"/>
        <v>2</v>
      </c>
      <c r="V16" s="9">
        <f t="shared" si="18"/>
        <v>66.666666666666657</v>
      </c>
      <c r="W16" s="23">
        <v>330</v>
      </c>
      <c r="X16" s="27">
        <v>430</v>
      </c>
      <c r="Y16" s="23">
        <v>280</v>
      </c>
      <c r="Z16" s="27">
        <v>280</v>
      </c>
      <c r="AA16" s="23">
        <v>192</v>
      </c>
      <c r="AB16" s="27">
        <v>380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295</v>
      </c>
      <c r="AG16" s="27">
        <v>295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300</v>
      </c>
      <c r="AZ16" s="16">
        <f t="shared" si="3"/>
        <v>391.88</v>
      </c>
      <c r="BA16" s="17">
        <f t="shared" si="4"/>
        <v>66.666666666666657</v>
      </c>
      <c r="BB16" s="16">
        <f t="shared" si="5"/>
        <v>187.5</v>
      </c>
      <c r="BC16" s="16">
        <f t="shared" si="6"/>
        <v>379.5</v>
      </c>
      <c r="BD16" s="17">
        <f t="shared" si="7"/>
        <v>66.666666666666657</v>
      </c>
      <c r="BE16" s="16">
        <f t="shared" si="8"/>
        <v>267.33</v>
      </c>
      <c r="BF16" s="16">
        <f t="shared" si="9"/>
        <v>363.33</v>
      </c>
      <c r="BG16" s="17">
        <f t="shared" si="24"/>
        <v>100</v>
      </c>
      <c r="BH16" s="17">
        <f t="shared" si="25"/>
        <v>295</v>
      </c>
      <c r="BI16" s="17">
        <f t="shared" si="25"/>
        <v>295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262.45999999999998</v>
      </c>
      <c r="BO16" s="18">
        <f t="shared" si="15"/>
        <v>357.43</v>
      </c>
    </row>
    <row r="17" spans="1:67" x14ac:dyDescent="0.25">
      <c r="A17" s="19">
        <v>43371</v>
      </c>
      <c r="B17" s="7" t="s">
        <v>58</v>
      </c>
      <c r="C17" s="1">
        <v>12</v>
      </c>
      <c r="D17" s="11" t="s">
        <v>15</v>
      </c>
      <c r="E17" s="21">
        <v>503.33</v>
      </c>
      <c r="F17" s="27">
        <v>819.9</v>
      </c>
      <c r="G17" s="22">
        <v>350</v>
      </c>
      <c r="H17" s="27">
        <v>350</v>
      </c>
      <c r="I17" s="22"/>
      <c r="J17" s="27"/>
      <c r="K17" s="10">
        <v>3</v>
      </c>
      <c r="L17" s="13">
        <f t="shared" si="16"/>
        <v>2</v>
      </c>
      <c r="M17" s="9">
        <f t="shared" si="17"/>
        <v>66.666666666666657</v>
      </c>
      <c r="N17" s="23"/>
      <c r="O17" s="27"/>
      <c r="P17" s="21">
        <v>600</v>
      </c>
      <c r="Q17" s="28">
        <v>600</v>
      </c>
      <c r="R17" s="23">
        <v>655</v>
      </c>
      <c r="S17" s="27">
        <v>774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500</v>
      </c>
      <c r="X17" s="27">
        <v>820</v>
      </c>
      <c r="Y17" s="23">
        <v>399</v>
      </c>
      <c r="Z17" s="27">
        <v>666</v>
      </c>
      <c r="AA17" s="23">
        <v>470</v>
      </c>
      <c r="AB17" s="27">
        <v>550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426.67</v>
      </c>
      <c r="AZ17" s="16">
        <f t="shared" si="3"/>
        <v>584.95000000000005</v>
      </c>
      <c r="BA17" s="17">
        <f t="shared" si="4"/>
        <v>66.666666666666657</v>
      </c>
      <c r="BB17" s="16">
        <f t="shared" si="5"/>
        <v>627.5</v>
      </c>
      <c r="BC17" s="16">
        <f t="shared" si="6"/>
        <v>687</v>
      </c>
      <c r="BD17" s="17">
        <f t="shared" si="7"/>
        <v>66.666666666666657</v>
      </c>
      <c r="BE17" s="16">
        <f t="shared" si="8"/>
        <v>456.33</v>
      </c>
      <c r="BF17" s="16">
        <f t="shared" si="9"/>
        <v>678.67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503.5</v>
      </c>
      <c r="BO17" s="18">
        <f t="shared" si="15"/>
        <v>650.21</v>
      </c>
    </row>
    <row r="18" spans="1:67" x14ac:dyDescent="0.25">
      <c r="A18" s="19">
        <v>43371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/>
      <c r="J18" s="27"/>
      <c r="K18" s="10">
        <v>3</v>
      </c>
      <c r="L18" s="13">
        <f t="shared" si="16"/>
        <v>0</v>
      </c>
      <c r="M18" s="9">
        <f t="shared" si="17"/>
        <v>0</v>
      </c>
      <c r="N18" s="23"/>
      <c r="O18" s="27"/>
      <c r="P18" s="21" t="s">
        <v>59</v>
      </c>
      <c r="Q18" s="28" t="s">
        <v>59</v>
      </c>
      <c r="R18" s="23" t="s">
        <v>59</v>
      </c>
      <c r="S18" s="27" t="s">
        <v>59</v>
      </c>
      <c r="T18" s="10">
        <v>3</v>
      </c>
      <c r="U18" s="13">
        <f t="shared" si="0"/>
        <v>0</v>
      </c>
      <c r="V18" s="9">
        <f t="shared" si="18"/>
        <v>0</v>
      </c>
      <c r="W18" s="23">
        <v>315</v>
      </c>
      <c r="X18" s="27">
        <v>370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400</v>
      </c>
      <c r="AT18" s="27">
        <v>450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 t="str">
        <f t="shared" si="5"/>
        <v/>
      </c>
      <c r="BC18" s="16" t="str">
        <f t="shared" si="6"/>
        <v/>
      </c>
      <c r="BD18" s="17">
        <f t="shared" si="7"/>
        <v>0</v>
      </c>
      <c r="BE18" s="16">
        <f t="shared" si="8"/>
        <v>315</v>
      </c>
      <c r="BF18" s="16">
        <f t="shared" si="9"/>
        <v>370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400</v>
      </c>
      <c r="BL18" s="17">
        <f t="shared" si="12"/>
        <v>450</v>
      </c>
      <c r="BM18" s="17">
        <f t="shared" si="13"/>
        <v>100</v>
      </c>
      <c r="BN18" s="18">
        <f t="shared" si="14"/>
        <v>357.5</v>
      </c>
      <c r="BO18" s="18">
        <f t="shared" si="15"/>
        <v>410</v>
      </c>
    </row>
    <row r="19" spans="1:67" x14ac:dyDescent="0.25">
      <c r="A19" s="19">
        <v>43371</v>
      </c>
      <c r="B19" s="7" t="s">
        <v>58</v>
      </c>
      <c r="C19" s="1">
        <v>14</v>
      </c>
      <c r="D19" s="11" t="s">
        <v>17</v>
      </c>
      <c r="E19" s="21">
        <v>192</v>
      </c>
      <c r="F19" s="27">
        <v>270</v>
      </c>
      <c r="G19" s="22" t="s">
        <v>59</v>
      </c>
      <c r="H19" s="27" t="s">
        <v>59</v>
      </c>
      <c r="I19" s="22"/>
      <c r="J19" s="27"/>
      <c r="K19" s="10">
        <v>3</v>
      </c>
      <c r="L19" s="13">
        <f t="shared" si="16"/>
        <v>1</v>
      </c>
      <c r="M19" s="9">
        <f t="shared" si="17"/>
        <v>33.333333333333329</v>
      </c>
      <c r="N19" s="23"/>
      <c r="O19" s="27"/>
      <c r="P19" s="21" t="s">
        <v>59</v>
      </c>
      <c r="Q19" s="28" t="s">
        <v>59</v>
      </c>
      <c r="R19" s="23">
        <v>335</v>
      </c>
      <c r="S19" s="27">
        <v>335</v>
      </c>
      <c r="T19" s="10">
        <v>3</v>
      </c>
      <c r="U19" s="13">
        <f t="shared" si="0"/>
        <v>1</v>
      </c>
      <c r="V19" s="9">
        <f t="shared" si="18"/>
        <v>33.333333333333329</v>
      </c>
      <c r="W19" s="23">
        <v>190</v>
      </c>
      <c r="X19" s="27">
        <v>320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350</v>
      </c>
      <c r="AT19" s="27">
        <v>400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192</v>
      </c>
      <c r="AZ19" s="16">
        <f t="shared" si="3"/>
        <v>270</v>
      </c>
      <c r="BA19" s="17">
        <f t="shared" si="4"/>
        <v>33.333333333333329</v>
      </c>
      <c r="BB19" s="16">
        <f t="shared" si="5"/>
        <v>335</v>
      </c>
      <c r="BC19" s="16">
        <f t="shared" si="6"/>
        <v>335</v>
      </c>
      <c r="BD19" s="17">
        <f t="shared" si="7"/>
        <v>33.333333333333329</v>
      </c>
      <c r="BE19" s="16">
        <f t="shared" si="8"/>
        <v>190</v>
      </c>
      <c r="BF19" s="16">
        <f t="shared" si="9"/>
        <v>320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350</v>
      </c>
      <c r="BL19" s="17">
        <f t="shared" si="12"/>
        <v>400</v>
      </c>
      <c r="BM19" s="17">
        <f t="shared" si="13"/>
        <v>100</v>
      </c>
      <c r="BN19" s="18">
        <f t="shared" si="14"/>
        <v>266.75</v>
      </c>
      <c r="BO19" s="18">
        <f t="shared" si="15"/>
        <v>331.25</v>
      </c>
    </row>
    <row r="20" spans="1:67" x14ac:dyDescent="0.25">
      <c r="A20" s="19">
        <v>43371</v>
      </c>
      <c r="B20" s="7" t="s">
        <v>58</v>
      </c>
      <c r="C20" s="1">
        <v>15</v>
      </c>
      <c r="D20" s="11" t="s">
        <v>18</v>
      </c>
      <c r="E20" s="21">
        <v>120</v>
      </c>
      <c r="F20" s="27">
        <v>120</v>
      </c>
      <c r="G20" s="22">
        <v>100</v>
      </c>
      <c r="H20" s="27">
        <v>115</v>
      </c>
      <c r="I20" s="22"/>
      <c r="J20" s="27"/>
      <c r="K20" s="10">
        <v>3</v>
      </c>
      <c r="L20" s="13">
        <f t="shared" si="16"/>
        <v>2</v>
      </c>
      <c r="M20" s="9">
        <f t="shared" si="17"/>
        <v>66.666666666666657</v>
      </c>
      <c r="N20" s="23"/>
      <c r="O20" s="27"/>
      <c r="P20" s="21" t="s">
        <v>59</v>
      </c>
      <c r="Q20" s="28" t="s">
        <v>59</v>
      </c>
      <c r="R20" s="23">
        <v>144</v>
      </c>
      <c r="S20" s="27">
        <v>144</v>
      </c>
      <c r="T20" s="10">
        <v>3</v>
      </c>
      <c r="U20" s="13">
        <f t="shared" si="0"/>
        <v>1</v>
      </c>
      <c r="V20" s="9">
        <f t="shared" si="18"/>
        <v>33.333333333333329</v>
      </c>
      <c r="W20" s="23">
        <v>120</v>
      </c>
      <c r="X20" s="27">
        <v>120</v>
      </c>
      <c r="Y20" s="23">
        <v>117.5</v>
      </c>
      <c r="Z20" s="27">
        <v>149</v>
      </c>
      <c r="AA20" s="23">
        <v>125</v>
      </c>
      <c r="AB20" s="27">
        <v>125</v>
      </c>
      <c r="AC20" s="10">
        <v>3</v>
      </c>
      <c r="AD20" s="13">
        <f t="shared" si="1"/>
        <v>3</v>
      </c>
      <c r="AE20" s="9">
        <f t="shared" si="19"/>
        <v>100</v>
      </c>
      <c r="AF20" s="23">
        <v>125</v>
      </c>
      <c r="AG20" s="27">
        <v>125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1</v>
      </c>
      <c r="AR20" s="9">
        <f t="shared" si="21"/>
        <v>100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110</v>
      </c>
      <c r="AZ20" s="16">
        <f t="shared" si="3"/>
        <v>117.5</v>
      </c>
      <c r="BA20" s="17">
        <f t="shared" si="4"/>
        <v>66.666666666666657</v>
      </c>
      <c r="BB20" s="16">
        <f t="shared" si="5"/>
        <v>144</v>
      </c>
      <c r="BC20" s="16">
        <f t="shared" si="6"/>
        <v>144</v>
      </c>
      <c r="BD20" s="17">
        <f t="shared" si="7"/>
        <v>33.333333333333329</v>
      </c>
      <c r="BE20" s="16">
        <f t="shared" si="8"/>
        <v>120.83</v>
      </c>
      <c r="BF20" s="16">
        <f t="shared" si="9"/>
        <v>131.33000000000001</v>
      </c>
      <c r="BG20" s="17">
        <f t="shared" si="24"/>
        <v>100</v>
      </c>
      <c r="BH20" s="17">
        <f t="shared" si="25"/>
        <v>125</v>
      </c>
      <c r="BI20" s="17">
        <f t="shared" si="25"/>
        <v>125</v>
      </c>
      <c r="BJ20" s="17">
        <f t="shared" si="10"/>
        <v>100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124.96</v>
      </c>
      <c r="BO20" s="18">
        <f t="shared" si="15"/>
        <v>129.46</v>
      </c>
    </row>
    <row r="21" spans="1:67" x14ac:dyDescent="0.25">
      <c r="A21" s="19">
        <v>43371</v>
      </c>
      <c r="B21" s="7" t="s">
        <v>58</v>
      </c>
      <c r="C21" s="1">
        <v>16</v>
      </c>
      <c r="D21" s="11" t="s">
        <v>19</v>
      </c>
      <c r="E21" s="21">
        <v>63</v>
      </c>
      <c r="F21" s="27">
        <v>119.8</v>
      </c>
      <c r="G21" s="22">
        <v>69.88</v>
      </c>
      <c r="H21" s="27">
        <v>199</v>
      </c>
      <c r="I21" s="22"/>
      <c r="J21" s="27"/>
      <c r="K21" s="10">
        <v>3</v>
      </c>
      <c r="L21" s="13">
        <f t="shared" si="16"/>
        <v>2</v>
      </c>
      <c r="M21" s="9">
        <f t="shared" si="17"/>
        <v>66.666666666666657</v>
      </c>
      <c r="N21" s="23"/>
      <c r="O21" s="27"/>
      <c r="P21" s="21" t="s">
        <v>59</v>
      </c>
      <c r="Q21" s="28" t="s">
        <v>59</v>
      </c>
      <c r="R21" s="23">
        <v>62</v>
      </c>
      <c r="S21" s="27">
        <v>149</v>
      </c>
      <c r="T21" s="10">
        <v>3</v>
      </c>
      <c r="U21" s="13">
        <f t="shared" si="0"/>
        <v>1</v>
      </c>
      <c r="V21" s="9">
        <f t="shared" si="18"/>
        <v>33.333333333333329</v>
      </c>
      <c r="W21" s="23">
        <v>50</v>
      </c>
      <c r="X21" s="27">
        <v>250</v>
      </c>
      <c r="Y21" s="23">
        <v>72.5</v>
      </c>
      <c r="Z21" s="27">
        <v>138</v>
      </c>
      <c r="AA21" s="23">
        <v>70</v>
      </c>
      <c r="AB21" s="27">
        <v>70</v>
      </c>
      <c r="AC21" s="10">
        <v>3</v>
      </c>
      <c r="AD21" s="13">
        <f t="shared" si="1"/>
        <v>3</v>
      </c>
      <c r="AE21" s="9">
        <f t="shared" si="19"/>
        <v>100</v>
      </c>
      <c r="AF21" s="23">
        <v>68</v>
      </c>
      <c r="AG21" s="27">
        <v>68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66.44</v>
      </c>
      <c r="AZ21" s="16">
        <f t="shared" si="3"/>
        <v>159.4</v>
      </c>
      <c r="BA21" s="17">
        <f t="shared" si="4"/>
        <v>66.666666666666657</v>
      </c>
      <c r="BB21" s="16">
        <f t="shared" si="5"/>
        <v>62</v>
      </c>
      <c r="BC21" s="16">
        <f t="shared" si="6"/>
        <v>149</v>
      </c>
      <c r="BD21" s="17">
        <f t="shared" si="7"/>
        <v>33.333333333333329</v>
      </c>
      <c r="BE21" s="16">
        <f t="shared" si="8"/>
        <v>64.17</v>
      </c>
      <c r="BF21" s="16">
        <f t="shared" si="9"/>
        <v>152.66999999999999</v>
      </c>
      <c r="BG21" s="17">
        <f t="shared" si="24"/>
        <v>100</v>
      </c>
      <c r="BH21" s="17">
        <f t="shared" si="25"/>
        <v>68</v>
      </c>
      <c r="BI21" s="17">
        <f t="shared" si="25"/>
        <v>68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65.150000000000006</v>
      </c>
      <c r="BO21" s="18">
        <f t="shared" si="15"/>
        <v>132.27000000000001</v>
      </c>
    </row>
    <row r="22" spans="1:67" x14ac:dyDescent="0.25">
      <c r="A22" s="19">
        <v>43371</v>
      </c>
      <c r="B22" s="7" t="s">
        <v>58</v>
      </c>
      <c r="C22" s="1">
        <v>17</v>
      </c>
      <c r="D22" s="11" t="s">
        <v>20</v>
      </c>
      <c r="E22" s="21">
        <v>356.4</v>
      </c>
      <c r="F22" s="27">
        <v>542</v>
      </c>
      <c r="G22" s="22">
        <v>170</v>
      </c>
      <c r="H22" s="27">
        <v>284.89999999999998</v>
      </c>
      <c r="I22" s="22"/>
      <c r="J22" s="27"/>
      <c r="K22" s="10">
        <v>3</v>
      </c>
      <c r="L22" s="13">
        <f t="shared" si="16"/>
        <v>2</v>
      </c>
      <c r="M22" s="9">
        <f t="shared" si="17"/>
        <v>66.666666666666657</v>
      </c>
      <c r="N22" s="23"/>
      <c r="O22" s="27"/>
      <c r="P22" s="21" t="s">
        <v>59</v>
      </c>
      <c r="Q22" s="28" t="s">
        <v>59</v>
      </c>
      <c r="R22" s="23">
        <v>156</v>
      </c>
      <c r="S22" s="27">
        <v>156</v>
      </c>
      <c r="T22" s="10">
        <v>3</v>
      </c>
      <c r="U22" s="13">
        <f t="shared" si="0"/>
        <v>1</v>
      </c>
      <c r="V22" s="9">
        <f t="shared" si="18"/>
        <v>33.333333333333329</v>
      </c>
      <c r="W22" s="23">
        <v>170</v>
      </c>
      <c r="X22" s="27">
        <v>470</v>
      </c>
      <c r="Y22" s="23">
        <v>205</v>
      </c>
      <c r="Z22" s="27">
        <v>390</v>
      </c>
      <c r="AA22" s="23">
        <v>120</v>
      </c>
      <c r="AB22" s="27">
        <v>120</v>
      </c>
      <c r="AC22" s="10">
        <v>3</v>
      </c>
      <c r="AD22" s="13">
        <f t="shared" si="1"/>
        <v>3</v>
      </c>
      <c r="AE22" s="9">
        <f t="shared" si="19"/>
        <v>100</v>
      </c>
      <c r="AF22" s="23">
        <v>100</v>
      </c>
      <c r="AG22" s="27">
        <v>100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263.2</v>
      </c>
      <c r="AZ22" s="16">
        <f t="shared" si="3"/>
        <v>413.45</v>
      </c>
      <c r="BA22" s="17">
        <f t="shared" si="4"/>
        <v>66.666666666666657</v>
      </c>
      <c r="BB22" s="16">
        <f t="shared" si="5"/>
        <v>156</v>
      </c>
      <c r="BC22" s="16">
        <f t="shared" si="6"/>
        <v>156</v>
      </c>
      <c r="BD22" s="17">
        <f t="shared" si="7"/>
        <v>33.333333333333329</v>
      </c>
      <c r="BE22" s="16">
        <f t="shared" si="8"/>
        <v>165</v>
      </c>
      <c r="BF22" s="16">
        <f t="shared" si="9"/>
        <v>326.67</v>
      </c>
      <c r="BG22" s="17">
        <f t="shared" si="24"/>
        <v>100</v>
      </c>
      <c r="BH22" s="17">
        <f t="shared" si="25"/>
        <v>100</v>
      </c>
      <c r="BI22" s="17">
        <f t="shared" si="25"/>
        <v>100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171.05</v>
      </c>
      <c r="BO22" s="18">
        <f t="shared" si="15"/>
        <v>249.03</v>
      </c>
    </row>
    <row r="23" spans="1:67" x14ac:dyDescent="0.25">
      <c r="A23" s="19">
        <v>43371</v>
      </c>
      <c r="B23" s="7" t="s">
        <v>58</v>
      </c>
      <c r="C23" s="1">
        <v>18</v>
      </c>
      <c r="D23" s="11" t="s">
        <v>21</v>
      </c>
      <c r="E23" s="21">
        <v>197.71</v>
      </c>
      <c r="F23" s="27">
        <v>197.71</v>
      </c>
      <c r="G23" s="22">
        <v>153</v>
      </c>
      <c r="H23" s="27">
        <v>153</v>
      </c>
      <c r="I23" s="22"/>
      <c r="J23" s="27"/>
      <c r="K23" s="10">
        <v>3</v>
      </c>
      <c r="L23" s="13">
        <f t="shared" si="16"/>
        <v>2</v>
      </c>
      <c r="M23" s="9">
        <f t="shared" si="17"/>
        <v>66.666666666666657</v>
      </c>
      <c r="N23" s="23"/>
      <c r="O23" s="27"/>
      <c r="P23" s="21">
        <v>15</v>
      </c>
      <c r="Q23" s="28">
        <v>15</v>
      </c>
      <c r="R23" s="23">
        <v>208</v>
      </c>
      <c r="S23" s="27">
        <v>208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115</v>
      </c>
      <c r="X23" s="27">
        <v>270</v>
      </c>
      <c r="Y23" s="23">
        <v>184</v>
      </c>
      <c r="Z23" s="27">
        <v>184</v>
      </c>
      <c r="AA23" s="23">
        <v>130</v>
      </c>
      <c r="AB23" s="27">
        <v>130</v>
      </c>
      <c r="AC23" s="10">
        <v>3</v>
      </c>
      <c r="AD23" s="13">
        <f t="shared" si="1"/>
        <v>3</v>
      </c>
      <c r="AE23" s="9">
        <f t="shared" si="19"/>
        <v>100</v>
      </c>
      <c r="AF23" s="23">
        <v>125</v>
      </c>
      <c r="AG23" s="27">
        <v>125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1</v>
      </c>
      <c r="AR23" s="9">
        <f t="shared" si="21"/>
        <v>100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175.36</v>
      </c>
      <c r="AZ23" s="16">
        <f t="shared" si="3"/>
        <v>175.36</v>
      </c>
      <c r="BA23" s="17">
        <f t="shared" si="4"/>
        <v>66.666666666666657</v>
      </c>
      <c r="BB23" s="16">
        <f t="shared" si="5"/>
        <v>111.5</v>
      </c>
      <c r="BC23" s="16">
        <f t="shared" si="6"/>
        <v>111.5</v>
      </c>
      <c r="BD23" s="17">
        <f t="shared" si="7"/>
        <v>66.666666666666657</v>
      </c>
      <c r="BE23" s="16">
        <f t="shared" si="8"/>
        <v>143</v>
      </c>
      <c r="BF23" s="16">
        <f t="shared" si="9"/>
        <v>194.67</v>
      </c>
      <c r="BG23" s="17">
        <f t="shared" si="24"/>
        <v>100</v>
      </c>
      <c r="BH23" s="17">
        <f t="shared" si="25"/>
        <v>125</v>
      </c>
      <c r="BI23" s="17">
        <f t="shared" si="25"/>
        <v>125</v>
      </c>
      <c r="BJ23" s="17">
        <f t="shared" si="10"/>
        <v>100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138.72</v>
      </c>
      <c r="BO23" s="18">
        <f t="shared" si="15"/>
        <v>151.63</v>
      </c>
    </row>
    <row r="24" spans="1:67" x14ac:dyDescent="0.25">
      <c r="A24" s="19">
        <v>43371</v>
      </c>
      <c r="B24" s="7" t="s">
        <v>58</v>
      </c>
      <c r="C24" s="1">
        <v>19</v>
      </c>
      <c r="D24" s="11" t="s">
        <v>22</v>
      </c>
      <c r="E24" s="21">
        <v>26</v>
      </c>
      <c r="F24" s="27">
        <v>58</v>
      </c>
      <c r="G24" s="22">
        <v>19</v>
      </c>
      <c r="H24" s="27">
        <v>89</v>
      </c>
      <c r="I24" s="22"/>
      <c r="J24" s="27"/>
      <c r="K24" s="10">
        <v>3</v>
      </c>
      <c r="L24" s="13">
        <f t="shared" si="16"/>
        <v>2</v>
      </c>
      <c r="M24" s="9">
        <f t="shared" si="17"/>
        <v>66.666666666666657</v>
      </c>
      <c r="N24" s="23"/>
      <c r="O24" s="27"/>
      <c r="P24" s="21">
        <v>18.899999999999999</v>
      </c>
      <c r="Q24" s="28">
        <v>53.5</v>
      </c>
      <c r="R24" s="23">
        <v>19</v>
      </c>
      <c r="S24" s="27">
        <v>38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40</v>
      </c>
      <c r="X24" s="27">
        <v>101</v>
      </c>
      <c r="Y24" s="23">
        <v>47</v>
      </c>
      <c r="Z24" s="27">
        <v>76</v>
      </c>
      <c r="AA24" s="23">
        <v>25</v>
      </c>
      <c r="AB24" s="27">
        <v>68</v>
      </c>
      <c r="AC24" s="10">
        <v>3</v>
      </c>
      <c r="AD24" s="13">
        <f t="shared" si="1"/>
        <v>3</v>
      </c>
      <c r="AE24" s="9">
        <f t="shared" si="19"/>
        <v>100</v>
      </c>
      <c r="AF24" s="23">
        <v>22</v>
      </c>
      <c r="AG24" s="27">
        <v>49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22.5</v>
      </c>
      <c r="AZ24" s="16">
        <f t="shared" si="3"/>
        <v>73.5</v>
      </c>
      <c r="BA24" s="17">
        <f t="shared" si="4"/>
        <v>66.666666666666657</v>
      </c>
      <c r="BB24" s="16">
        <f t="shared" si="5"/>
        <v>18.95</v>
      </c>
      <c r="BC24" s="16">
        <f t="shared" si="6"/>
        <v>45.75</v>
      </c>
      <c r="BD24" s="17">
        <f t="shared" si="7"/>
        <v>66.666666666666657</v>
      </c>
      <c r="BE24" s="16">
        <f t="shared" si="8"/>
        <v>37.33</v>
      </c>
      <c r="BF24" s="16">
        <f t="shared" si="9"/>
        <v>81.67</v>
      </c>
      <c r="BG24" s="17">
        <f t="shared" si="24"/>
        <v>100</v>
      </c>
      <c r="BH24" s="17">
        <f t="shared" si="25"/>
        <v>22</v>
      </c>
      <c r="BI24" s="17">
        <f t="shared" si="25"/>
        <v>49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25.2</v>
      </c>
      <c r="BO24" s="18">
        <f t="shared" si="15"/>
        <v>62.48</v>
      </c>
    </row>
    <row r="25" spans="1:67" x14ac:dyDescent="0.25">
      <c r="A25" s="19">
        <v>43371</v>
      </c>
      <c r="B25" s="7" t="s">
        <v>58</v>
      </c>
      <c r="C25" s="1">
        <v>20</v>
      </c>
      <c r="D25" s="11" t="s">
        <v>43</v>
      </c>
      <c r="E25" s="21">
        <v>44.74</v>
      </c>
      <c r="F25" s="27">
        <v>55</v>
      </c>
      <c r="G25" s="22" t="s">
        <v>59</v>
      </c>
      <c r="H25" s="27" t="s">
        <v>59</v>
      </c>
      <c r="I25" s="22"/>
      <c r="J25" s="27"/>
      <c r="K25" s="10">
        <v>3</v>
      </c>
      <c r="L25" s="13">
        <f t="shared" si="16"/>
        <v>1</v>
      </c>
      <c r="M25" s="9">
        <f t="shared" si="17"/>
        <v>33.333333333333329</v>
      </c>
      <c r="N25" s="23"/>
      <c r="O25" s="27"/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55.18</v>
      </c>
      <c r="Z25" s="27">
        <v>63.42</v>
      </c>
      <c r="AA25" s="23">
        <v>50</v>
      </c>
      <c r="AB25" s="27">
        <v>82</v>
      </c>
      <c r="AC25" s="10">
        <v>3</v>
      </c>
      <c r="AD25" s="13">
        <f t="shared" si="1"/>
        <v>3</v>
      </c>
      <c r="AE25" s="9">
        <f t="shared" si="19"/>
        <v>100</v>
      </c>
      <c r="AF25" s="23">
        <v>52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44.74</v>
      </c>
      <c r="AZ25" s="16">
        <f t="shared" si="3"/>
        <v>55</v>
      </c>
      <c r="BA25" s="17">
        <f t="shared" si="4"/>
        <v>33.333333333333329</v>
      </c>
      <c r="BB25" s="16">
        <f t="shared" si="5"/>
        <v>56.07</v>
      </c>
      <c r="BC25" s="16">
        <f t="shared" si="6"/>
        <v>91.65</v>
      </c>
      <c r="BD25" s="17">
        <f t="shared" si="7"/>
        <v>66.666666666666657</v>
      </c>
      <c r="BE25" s="16">
        <f t="shared" si="8"/>
        <v>57.06</v>
      </c>
      <c r="BF25" s="16">
        <f t="shared" si="9"/>
        <v>72.33</v>
      </c>
      <c r="BG25" s="17">
        <f t="shared" si="24"/>
        <v>100</v>
      </c>
      <c r="BH25" s="17">
        <f t="shared" si="25"/>
        <v>52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52.47</v>
      </c>
      <c r="BO25" s="18">
        <f t="shared" si="15"/>
        <v>76.17</v>
      </c>
    </row>
    <row r="26" spans="1:67" x14ac:dyDescent="0.25">
      <c r="A26" s="19">
        <v>43371</v>
      </c>
      <c r="B26" s="7" t="s">
        <v>58</v>
      </c>
      <c r="C26" s="1">
        <v>21</v>
      </c>
      <c r="D26" s="11" t="s">
        <v>44</v>
      </c>
      <c r="E26" s="21">
        <v>29.68</v>
      </c>
      <c r="F26" s="27">
        <v>42.71</v>
      </c>
      <c r="G26" s="22">
        <v>34.93</v>
      </c>
      <c r="H26" s="27">
        <v>44.33</v>
      </c>
      <c r="I26" s="22"/>
      <c r="J26" s="27"/>
      <c r="K26" s="10">
        <v>3</v>
      </c>
      <c r="L26" s="13">
        <f t="shared" si="16"/>
        <v>2</v>
      </c>
      <c r="M26" s="9">
        <f t="shared" si="17"/>
        <v>66.666666666666657</v>
      </c>
      <c r="N26" s="23"/>
      <c r="O26" s="27"/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56.66</v>
      </c>
      <c r="Y26" s="23">
        <v>55.17</v>
      </c>
      <c r="Z26" s="27">
        <v>58.54</v>
      </c>
      <c r="AA26" s="23">
        <v>50</v>
      </c>
      <c r="AB26" s="27">
        <v>80</v>
      </c>
      <c r="AC26" s="10">
        <v>3</v>
      </c>
      <c r="AD26" s="13">
        <f t="shared" si="1"/>
        <v>3</v>
      </c>
      <c r="AE26" s="9">
        <f t="shared" si="19"/>
        <v>100</v>
      </c>
      <c r="AF26" s="23">
        <v>40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32.31</v>
      </c>
      <c r="AZ26" s="16">
        <f t="shared" si="3"/>
        <v>43.52</v>
      </c>
      <c r="BA26" s="17">
        <f t="shared" si="4"/>
        <v>66.666666666666657</v>
      </c>
      <c r="BB26" s="16">
        <f t="shared" si="5"/>
        <v>40.04</v>
      </c>
      <c r="BC26" s="16">
        <f t="shared" si="6"/>
        <v>46.56</v>
      </c>
      <c r="BD26" s="17">
        <f t="shared" si="7"/>
        <v>66.666666666666657</v>
      </c>
      <c r="BE26" s="16">
        <f t="shared" si="8"/>
        <v>51.59</v>
      </c>
      <c r="BF26" s="16">
        <f t="shared" si="9"/>
        <v>65.069999999999993</v>
      </c>
      <c r="BG26" s="17">
        <f t="shared" si="24"/>
        <v>100</v>
      </c>
      <c r="BH26" s="17">
        <f t="shared" si="25"/>
        <v>40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40.99</v>
      </c>
      <c r="BO26" s="18">
        <f t="shared" si="15"/>
        <v>51.29</v>
      </c>
    </row>
    <row r="27" spans="1:67" x14ac:dyDescent="0.25">
      <c r="A27" s="19">
        <v>43371</v>
      </c>
      <c r="B27" s="7" t="s">
        <v>58</v>
      </c>
      <c r="C27" s="1">
        <v>22</v>
      </c>
      <c r="D27" s="11" t="s">
        <v>23</v>
      </c>
      <c r="E27" s="21">
        <v>48</v>
      </c>
      <c r="F27" s="27">
        <v>59</v>
      </c>
      <c r="G27" s="22">
        <v>41.11</v>
      </c>
      <c r="H27" s="27">
        <v>51.78</v>
      </c>
      <c r="I27" s="22"/>
      <c r="J27" s="27"/>
      <c r="K27" s="10">
        <v>3</v>
      </c>
      <c r="L27" s="13">
        <f t="shared" si="16"/>
        <v>2</v>
      </c>
      <c r="M27" s="9">
        <f t="shared" si="17"/>
        <v>66.666666666666657</v>
      </c>
      <c r="N27" s="23"/>
      <c r="O27" s="27"/>
      <c r="P27" s="21">
        <v>34</v>
      </c>
      <c r="Q27" s="28">
        <v>62</v>
      </c>
      <c r="R27" s="23">
        <v>48</v>
      </c>
      <c r="S27" s="27">
        <v>55</v>
      </c>
      <c r="T27" s="10">
        <v>3</v>
      </c>
      <c r="U27" s="13">
        <f t="shared" si="0"/>
        <v>2</v>
      </c>
      <c r="V27" s="9">
        <f t="shared" si="18"/>
        <v>66.666666666666657</v>
      </c>
      <c r="W27" s="23">
        <v>50</v>
      </c>
      <c r="X27" s="27">
        <v>58.89</v>
      </c>
      <c r="Y27" s="23">
        <v>42</v>
      </c>
      <c r="Z27" s="27">
        <v>51.9</v>
      </c>
      <c r="AA27" s="23">
        <v>52</v>
      </c>
      <c r="AB27" s="27">
        <v>58</v>
      </c>
      <c r="AC27" s="10">
        <v>3</v>
      </c>
      <c r="AD27" s="13">
        <f t="shared" si="1"/>
        <v>3</v>
      </c>
      <c r="AE27" s="9">
        <f t="shared" si="19"/>
        <v>100</v>
      </c>
      <c r="AF27" s="23">
        <v>37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44.56</v>
      </c>
      <c r="AZ27" s="16">
        <f t="shared" si="3"/>
        <v>55.39</v>
      </c>
      <c r="BA27" s="17">
        <f t="shared" si="4"/>
        <v>66.666666666666657</v>
      </c>
      <c r="BB27" s="16">
        <f t="shared" si="5"/>
        <v>41</v>
      </c>
      <c r="BC27" s="16">
        <f t="shared" si="6"/>
        <v>58.5</v>
      </c>
      <c r="BD27" s="17">
        <f t="shared" si="7"/>
        <v>66.666666666666657</v>
      </c>
      <c r="BE27" s="16">
        <f t="shared" si="8"/>
        <v>48</v>
      </c>
      <c r="BF27" s="16">
        <f t="shared" si="9"/>
        <v>56.26</v>
      </c>
      <c r="BG27" s="17">
        <f t="shared" si="24"/>
        <v>100</v>
      </c>
      <c r="BH27" s="17">
        <f t="shared" si="25"/>
        <v>37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46.11</v>
      </c>
      <c r="BO27" s="18">
        <f t="shared" si="15"/>
        <v>57.23</v>
      </c>
    </row>
    <row r="28" spans="1:67" x14ac:dyDescent="0.25">
      <c r="A28" s="19">
        <v>43371</v>
      </c>
      <c r="B28" s="7" t="s">
        <v>58</v>
      </c>
      <c r="C28" s="1">
        <v>23</v>
      </c>
      <c r="D28" s="11" t="s">
        <v>24</v>
      </c>
      <c r="E28" s="21">
        <v>197.18</v>
      </c>
      <c r="F28" s="27">
        <v>197.18</v>
      </c>
      <c r="G28" s="22">
        <v>299.5</v>
      </c>
      <c r="H28" s="27">
        <v>299.5</v>
      </c>
      <c r="I28" s="22"/>
      <c r="J28" s="27"/>
      <c r="K28" s="10">
        <v>3</v>
      </c>
      <c r="L28" s="13">
        <f t="shared" si="16"/>
        <v>2</v>
      </c>
      <c r="M28" s="9">
        <f t="shared" si="17"/>
        <v>66.666666666666657</v>
      </c>
      <c r="N28" s="23"/>
      <c r="O28" s="27"/>
      <c r="P28" s="21">
        <v>210</v>
      </c>
      <c r="Q28" s="28">
        <v>214</v>
      </c>
      <c r="R28" s="23" t="s">
        <v>59</v>
      </c>
      <c r="S28" s="27" t="s">
        <v>59</v>
      </c>
      <c r="T28" s="10">
        <v>3</v>
      </c>
      <c r="U28" s="13">
        <f t="shared" si="0"/>
        <v>1</v>
      </c>
      <c r="V28" s="9">
        <f t="shared" si="18"/>
        <v>33.333333333333329</v>
      </c>
      <c r="W28" s="23">
        <v>240</v>
      </c>
      <c r="X28" s="27">
        <v>240</v>
      </c>
      <c r="Y28" s="23" t="s">
        <v>59</v>
      </c>
      <c r="Z28" s="27" t="s">
        <v>59</v>
      </c>
      <c r="AA28" s="23">
        <v>240</v>
      </c>
      <c r="AB28" s="27">
        <v>240</v>
      </c>
      <c r="AC28" s="10">
        <v>3</v>
      </c>
      <c r="AD28" s="13">
        <f t="shared" si="1"/>
        <v>2</v>
      </c>
      <c r="AE28" s="9">
        <f t="shared" si="19"/>
        <v>66.666666666666657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248.34</v>
      </c>
      <c r="AZ28" s="16">
        <f t="shared" si="3"/>
        <v>248.34</v>
      </c>
      <c r="BA28" s="17">
        <f t="shared" si="4"/>
        <v>66.666666666666657</v>
      </c>
      <c r="BB28" s="16">
        <f t="shared" si="5"/>
        <v>210</v>
      </c>
      <c r="BC28" s="16">
        <f t="shared" si="6"/>
        <v>214</v>
      </c>
      <c r="BD28" s="17">
        <f t="shared" si="7"/>
        <v>33.333333333333329</v>
      </c>
      <c r="BE28" s="16">
        <f t="shared" si="8"/>
        <v>240</v>
      </c>
      <c r="BF28" s="16">
        <f t="shared" si="9"/>
        <v>240</v>
      </c>
      <c r="BG28" s="17">
        <f t="shared" si="24"/>
        <v>66.666666666666657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229.59</v>
      </c>
      <c r="BO28" s="18">
        <f t="shared" si="15"/>
        <v>230.59</v>
      </c>
    </row>
    <row r="29" spans="1:67" x14ac:dyDescent="0.25">
      <c r="A29" s="19">
        <v>43371</v>
      </c>
      <c r="B29" s="7" t="s">
        <v>58</v>
      </c>
      <c r="C29" s="1">
        <v>24</v>
      </c>
      <c r="D29" s="11" t="s">
        <v>25</v>
      </c>
      <c r="E29" s="21">
        <v>344.44</v>
      </c>
      <c r="F29" s="27">
        <v>610.54999999999995</v>
      </c>
      <c r="G29" s="22">
        <v>432</v>
      </c>
      <c r="H29" s="27">
        <v>538.88</v>
      </c>
      <c r="I29" s="22"/>
      <c r="J29" s="27"/>
      <c r="K29" s="10">
        <v>3</v>
      </c>
      <c r="L29" s="13">
        <f t="shared" si="16"/>
        <v>2</v>
      </c>
      <c r="M29" s="9">
        <f t="shared" si="17"/>
        <v>66.666666666666657</v>
      </c>
      <c r="N29" s="23"/>
      <c r="O29" s="27"/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2</v>
      </c>
      <c r="V29" s="9">
        <f t="shared" si="18"/>
        <v>66.666666666666657</v>
      </c>
      <c r="W29" s="23">
        <v>175</v>
      </c>
      <c r="X29" s="27">
        <v>515</v>
      </c>
      <c r="Y29" s="23">
        <v>238.89</v>
      </c>
      <c r="Z29" s="27">
        <v>508.33</v>
      </c>
      <c r="AA29" s="23">
        <v>428</v>
      </c>
      <c r="AB29" s="27">
        <v>428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370</v>
      </c>
      <c r="AT29" s="27">
        <v>370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388.22</v>
      </c>
      <c r="AZ29" s="16">
        <f t="shared" si="3"/>
        <v>574.72</v>
      </c>
      <c r="BA29" s="17">
        <f t="shared" si="4"/>
        <v>66.666666666666657</v>
      </c>
      <c r="BB29" s="16">
        <f t="shared" si="5"/>
        <v>222.5</v>
      </c>
      <c r="BC29" s="16">
        <f t="shared" si="6"/>
        <v>645.83000000000004</v>
      </c>
      <c r="BD29" s="17">
        <f t="shared" si="7"/>
        <v>66.666666666666657</v>
      </c>
      <c r="BE29" s="16">
        <f t="shared" si="8"/>
        <v>280.63</v>
      </c>
      <c r="BF29" s="16">
        <f t="shared" si="9"/>
        <v>483.78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370</v>
      </c>
      <c r="BL29" s="17">
        <f t="shared" si="12"/>
        <v>370</v>
      </c>
      <c r="BM29" s="17">
        <f t="shared" si="13"/>
        <v>100</v>
      </c>
      <c r="BN29" s="18">
        <f t="shared" si="14"/>
        <v>315.33999999999997</v>
      </c>
      <c r="BO29" s="18">
        <f t="shared" si="15"/>
        <v>518.58000000000004</v>
      </c>
    </row>
    <row r="30" spans="1:67" x14ac:dyDescent="0.25">
      <c r="A30" s="19">
        <v>43371</v>
      </c>
      <c r="B30" s="7" t="s">
        <v>58</v>
      </c>
      <c r="C30" s="1">
        <v>25</v>
      </c>
      <c r="D30" s="11" t="s">
        <v>26</v>
      </c>
      <c r="E30" s="21">
        <v>43</v>
      </c>
      <c r="F30" s="27">
        <v>49.9</v>
      </c>
      <c r="G30" s="22">
        <v>75.56</v>
      </c>
      <c r="H30" s="27">
        <v>75.56</v>
      </c>
      <c r="I30" s="22"/>
      <c r="J30" s="27"/>
      <c r="K30" s="10">
        <v>3</v>
      </c>
      <c r="L30" s="13">
        <f t="shared" si="16"/>
        <v>2</v>
      </c>
      <c r="M30" s="9">
        <f t="shared" si="17"/>
        <v>66.666666666666657</v>
      </c>
      <c r="N30" s="23"/>
      <c r="O30" s="27"/>
      <c r="P30" s="21">
        <v>57.6</v>
      </c>
      <c r="Q30" s="28">
        <v>70</v>
      </c>
      <c r="R30" s="23" t="s">
        <v>59</v>
      </c>
      <c r="S30" s="27" t="s">
        <v>59</v>
      </c>
      <c r="T30" s="10">
        <v>3</v>
      </c>
      <c r="U30" s="13">
        <f t="shared" si="0"/>
        <v>1</v>
      </c>
      <c r="V30" s="9">
        <f t="shared" si="18"/>
        <v>33.333333333333329</v>
      </c>
      <c r="W30" s="23">
        <v>82</v>
      </c>
      <c r="X30" s="27">
        <v>82</v>
      </c>
      <c r="Y30" s="23" t="s">
        <v>59</v>
      </c>
      <c r="Z30" s="27" t="s">
        <v>59</v>
      </c>
      <c r="AA30" s="23">
        <v>57</v>
      </c>
      <c r="AB30" s="27">
        <v>60</v>
      </c>
      <c r="AC30" s="10">
        <v>3</v>
      </c>
      <c r="AD30" s="13">
        <f t="shared" si="1"/>
        <v>2</v>
      </c>
      <c r="AE30" s="9">
        <f t="shared" si="19"/>
        <v>66.666666666666657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59.28</v>
      </c>
      <c r="AZ30" s="16">
        <f t="shared" si="3"/>
        <v>62.73</v>
      </c>
      <c r="BA30" s="17">
        <f t="shared" si="4"/>
        <v>66.666666666666657</v>
      </c>
      <c r="BB30" s="16">
        <f t="shared" si="5"/>
        <v>57.6</v>
      </c>
      <c r="BC30" s="16">
        <f t="shared" si="6"/>
        <v>70</v>
      </c>
      <c r="BD30" s="17">
        <f t="shared" si="7"/>
        <v>33.333333333333329</v>
      </c>
      <c r="BE30" s="16">
        <f t="shared" si="8"/>
        <v>69.5</v>
      </c>
      <c r="BF30" s="16">
        <f t="shared" si="9"/>
        <v>71</v>
      </c>
      <c r="BG30" s="17">
        <f t="shared" si="24"/>
        <v>66.666666666666657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62.13</v>
      </c>
      <c r="BO30" s="18">
        <f t="shared" si="15"/>
        <v>67.91</v>
      </c>
    </row>
    <row r="31" spans="1:67" x14ac:dyDescent="0.25">
      <c r="A31" s="19">
        <v>43371</v>
      </c>
      <c r="B31" s="7" t="s">
        <v>58</v>
      </c>
      <c r="C31" s="1">
        <v>26</v>
      </c>
      <c r="D31" s="11" t="s">
        <v>46</v>
      </c>
      <c r="E31" s="21">
        <v>124.75</v>
      </c>
      <c r="F31" s="27">
        <v>157.5</v>
      </c>
      <c r="G31" s="22">
        <v>145</v>
      </c>
      <c r="H31" s="27">
        <v>166.11</v>
      </c>
      <c r="I31" s="22"/>
      <c r="J31" s="27"/>
      <c r="K31" s="10">
        <v>3</v>
      </c>
      <c r="L31" s="13">
        <f t="shared" si="16"/>
        <v>2</v>
      </c>
      <c r="M31" s="9">
        <f t="shared" si="17"/>
        <v>66.666666666666657</v>
      </c>
      <c r="N31" s="23"/>
      <c r="O31" s="27"/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1</v>
      </c>
      <c r="V31" s="9">
        <f t="shared" si="18"/>
        <v>33.333333333333329</v>
      </c>
      <c r="W31" s="23">
        <v>200</v>
      </c>
      <c r="X31" s="27">
        <v>292</v>
      </c>
      <c r="Y31" s="23">
        <v>175</v>
      </c>
      <c r="Z31" s="27">
        <v>230</v>
      </c>
      <c r="AA31" s="23">
        <v>85</v>
      </c>
      <c r="AB31" s="27">
        <v>120</v>
      </c>
      <c r="AC31" s="10">
        <v>3</v>
      </c>
      <c r="AD31" s="13">
        <f t="shared" si="1"/>
        <v>3</v>
      </c>
      <c r="AE31" s="9">
        <f t="shared" si="19"/>
        <v>100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134.88</v>
      </c>
      <c r="AZ31" s="16">
        <f t="shared" si="3"/>
        <v>161.81</v>
      </c>
      <c r="BA31" s="17">
        <f t="shared" si="4"/>
        <v>66.666666666666657</v>
      </c>
      <c r="BB31" s="16">
        <f t="shared" si="5"/>
        <v>138.80000000000001</v>
      </c>
      <c r="BC31" s="16">
        <f t="shared" si="6"/>
        <v>165</v>
      </c>
      <c r="BD31" s="17">
        <f t="shared" si="7"/>
        <v>33.333333333333329</v>
      </c>
      <c r="BE31" s="16">
        <f t="shared" si="8"/>
        <v>153.33000000000001</v>
      </c>
      <c r="BF31" s="16">
        <f t="shared" si="9"/>
        <v>214</v>
      </c>
      <c r="BG31" s="17">
        <f t="shared" si="24"/>
        <v>100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142.34</v>
      </c>
      <c r="BO31" s="18">
        <f t="shared" si="15"/>
        <v>180.27</v>
      </c>
    </row>
    <row r="32" spans="1:67" x14ac:dyDescent="0.25">
      <c r="A32" s="19">
        <v>43371</v>
      </c>
      <c r="B32" s="7" t="s">
        <v>58</v>
      </c>
      <c r="C32" s="1">
        <v>27</v>
      </c>
      <c r="D32" s="11" t="s">
        <v>27</v>
      </c>
      <c r="E32" s="21">
        <v>375</v>
      </c>
      <c r="F32" s="27">
        <v>559.4</v>
      </c>
      <c r="G32" s="22">
        <v>239</v>
      </c>
      <c r="H32" s="27">
        <v>369</v>
      </c>
      <c r="I32" s="22"/>
      <c r="J32" s="27"/>
      <c r="K32" s="10">
        <v>3</v>
      </c>
      <c r="L32" s="13">
        <f t="shared" si="16"/>
        <v>2</v>
      </c>
      <c r="M32" s="9">
        <f t="shared" si="17"/>
        <v>66.666666666666657</v>
      </c>
      <c r="N32" s="23"/>
      <c r="O32" s="27"/>
      <c r="P32" s="21">
        <v>304.7</v>
      </c>
      <c r="Q32" s="28">
        <v>314.39999999999998</v>
      </c>
      <c r="R32" s="23">
        <v>328</v>
      </c>
      <c r="S32" s="27">
        <v>328</v>
      </c>
      <c r="T32" s="10">
        <v>3</v>
      </c>
      <c r="U32" s="13">
        <f t="shared" si="0"/>
        <v>2</v>
      </c>
      <c r="V32" s="9">
        <f t="shared" si="18"/>
        <v>66.666666666666657</v>
      </c>
      <c r="W32" s="23">
        <v>440</v>
      </c>
      <c r="X32" s="27">
        <v>474</v>
      </c>
      <c r="Y32" s="23">
        <v>238</v>
      </c>
      <c r="Z32" s="27">
        <v>238</v>
      </c>
      <c r="AA32" s="23" t="s">
        <v>59</v>
      </c>
      <c r="AB32" s="27" t="s">
        <v>59</v>
      </c>
      <c r="AC32" s="10">
        <v>3</v>
      </c>
      <c r="AD32" s="13">
        <f t="shared" si="1"/>
        <v>2</v>
      </c>
      <c r="AE32" s="9">
        <f t="shared" si="19"/>
        <v>66.666666666666657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307</v>
      </c>
      <c r="AZ32" s="16">
        <f t="shared" si="3"/>
        <v>464.2</v>
      </c>
      <c r="BA32" s="17">
        <f t="shared" si="4"/>
        <v>66.666666666666657</v>
      </c>
      <c r="BB32" s="16">
        <f t="shared" si="5"/>
        <v>316.35000000000002</v>
      </c>
      <c r="BC32" s="16">
        <f t="shared" si="6"/>
        <v>321.2</v>
      </c>
      <c r="BD32" s="17">
        <f t="shared" si="7"/>
        <v>66.666666666666657</v>
      </c>
      <c r="BE32" s="16">
        <f t="shared" si="8"/>
        <v>339</v>
      </c>
      <c r="BF32" s="16">
        <f t="shared" si="9"/>
        <v>356</v>
      </c>
      <c r="BG32" s="17">
        <f t="shared" si="24"/>
        <v>66.666666666666657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331.84</v>
      </c>
      <c r="BO32" s="18">
        <f t="shared" si="15"/>
        <v>388.35</v>
      </c>
    </row>
    <row r="33" spans="1:67" x14ac:dyDescent="0.25">
      <c r="A33" s="19">
        <v>43371</v>
      </c>
      <c r="B33" s="7" t="s">
        <v>58</v>
      </c>
      <c r="C33" s="1">
        <v>28</v>
      </c>
      <c r="D33" s="11" t="s">
        <v>28</v>
      </c>
      <c r="E33" s="21">
        <v>14</v>
      </c>
      <c r="F33" s="27">
        <v>14</v>
      </c>
      <c r="G33" s="22">
        <v>15</v>
      </c>
      <c r="H33" s="27">
        <v>15</v>
      </c>
      <c r="I33" s="22"/>
      <c r="J33" s="27"/>
      <c r="K33" s="10">
        <v>3</v>
      </c>
      <c r="L33" s="13">
        <f t="shared" si="16"/>
        <v>2</v>
      </c>
      <c r="M33" s="9">
        <f t="shared" si="17"/>
        <v>66.666666666666657</v>
      </c>
      <c r="N33" s="23"/>
      <c r="O33" s="27"/>
      <c r="P33" s="21" t="s">
        <v>59</v>
      </c>
      <c r="Q33" s="21" t="s">
        <v>59</v>
      </c>
      <c r="R33" s="23">
        <v>15</v>
      </c>
      <c r="S33" s="27">
        <v>15</v>
      </c>
      <c r="T33" s="10">
        <v>3</v>
      </c>
      <c r="U33" s="13">
        <f t="shared" si="0"/>
        <v>1</v>
      </c>
      <c r="V33" s="9">
        <f t="shared" si="18"/>
        <v>33.333333333333329</v>
      </c>
      <c r="W33" s="23">
        <v>20</v>
      </c>
      <c r="X33" s="27">
        <v>20</v>
      </c>
      <c r="Y33" s="23">
        <v>25</v>
      </c>
      <c r="Z33" s="27">
        <v>25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20</v>
      </c>
      <c r="AG33" s="27">
        <v>28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14.5</v>
      </c>
      <c r="AZ33" s="16">
        <f t="shared" si="3"/>
        <v>14.5</v>
      </c>
      <c r="BA33" s="17">
        <f t="shared" si="4"/>
        <v>66.666666666666657</v>
      </c>
      <c r="BB33" s="16">
        <f t="shared" si="5"/>
        <v>15</v>
      </c>
      <c r="BC33" s="16">
        <f t="shared" si="6"/>
        <v>15</v>
      </c>
      <c r="BD33" s="17">
        <f t="shared" si="7"/>
        <v>33.333333333333329</v>
      </c>
      <c r="BE33" s="16">
        <f t="shared" si="8"/>
        <v>22.5</v>
      </c>
      <c r="BF33" s="16">
        <f t="shared" si="9"/>
        <v>22.5</v>
      </c>
      <c r="BG33" s="17">
        <f t="shared" si="24"/>
        <v>66.666666666666657</v>
      </c>
      <c r="BH33" s="17">
        <f t="shared" si="25"/>
        <v>20</v>
      </c>
      <c r="BI33" s="17">
        <f t="shared" si="25"/>
        <v>28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18</v>
      </c>
      <c r="BO33" s="18">
        <f t="shared" si="15"/>
        <v>20</v>
      </c>
    </row>
    <row r="34" spans="1:67" x14ac:dyDescent="0.25">
      <c r="A34" s="19">
        <v>43371</v>
      </c>
      <c r="B34" s="7" t="s">
        <v>58</v>
      </c>
      <c r="C34" s="1">
        <v>29</v>
      </c>
      <c r="D34" s="11" t="s">
        <v>29</v>
      </c>
      <c r="E34" s="21">
        <v>12</v>
      </c>
      <c r="F34" s="27">
        <v>12</v>
      </c>
      <c r="G34" s="22">
        <v>20</v>
      </c>
      <c r="H34" s="27">
        <v>20</v>
      </c>
      <c r="I34" s="22"/>
      <c r="J34" s="27"/>
      <c r="K34" s="10">
        <v>3</v>
      </c>
      <c r="L34" s="13">
        <f t="shared" si="16"/>
        <v>2</v>
      </c>
      <c r="M34" s="9">
        <f t="shared" si="17"/>
        <v>66.666666666666657</v>
      </c>
      <c r="N34" s="23"/>
      <c r="O34" s="27"/>
      <c r="P34" s="21" t="s">
        <v>59</v>
      </c>
      <c r="Q34" s="21" t="s">
        <v>59</v>
      </c>
      <c r="R34" s="23">
        <v>17</v>
      </c>
      <c r="S34" s="27">
        <v>17</v>
      </c>
      <c r="T34" s="10">
        <v>3</v>
      </c>
      <c r="U34" s="13">
        <f t="shared" si="0"/>
        <v>1</v>
      </c>
      <c r="V34" s="9">
        <f t="shared" si="18"/>
        <v>33.333333333333329</v>
      </c>
      <c r="W34" s="23">
        <v>12</v>
      </c>
      <c r="X34" s="27">
        <v>23</v>
      </c>
      <c r="Y34" s="23">
        <v>24</v>
      </c>
      <c r="Z34" s="27">
        <v>24</v>
      </c>
      <c r="AA34" s="23">
        <v>30</v>
      </c>
      <c r="AB34" s="27">
        <v>30</v>
      </c>
      <c r="AC34" s="10">
        <v>3</v>
      </c>
      <c r="AD34" s="13">
        <f t="shared" si="1"/>
        <v>3</v>
      </c>
      <c r="AE34" s="9">
        <f t="shared" si="19"/>
        <v>100</v>
      </c>
      <c r="AF34" s="23">
        <v>12</v>
      </c>
      <c r="AG34" s="27">
        <v>12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16</v>
      </c>
      <c r="AZ34" s="16">
        <f t="shared" si="3"/>
        <v>16</v>
      </c>
      <c r="BA34" s="17">
        <f t="shared" si="4"/>
        <v>66.666666666666657</v>
      </c>
      <c r="BB34" s="16">
        <f t="shared" si="5"/>
        <v>17</v>
      </c>
      <c r="BC34" s="16">
        <f t="shared" si="6"/>
        <v>17</v>
      </c>
      <c r="BD34" s="17">
        <f t="shared" si="7"/>
        <v>33.333333333333329</v>
      </c>
      <c r="BE34" s="16">
        <f t="shared" si="8"/>
        <v>22</v>
      </c>
      <c r="BF34" s="16">
        <f t="shared" si="9"/>
        <v>25.67</v>
      </c>
      <c r="BG34" s="17">
        <f t="shared" si="24"/>
        <v>100</v>
      </c>
      <c r="BH34" s="17">
        <f t="shared" si="25"/>
        <v>12</v>
      </c>
      <c r="BI34" s="17">
        <f t="shared" si="25"/>
        <v>12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16.75</v>
      </c>
      <c r="BO34" s="18">
        <f t="shared" si="15"/>
        <v>17.670000000000002</v>
      </c>
    </row>
    <row r="35" spans="1:67" x14ac:dyDescent="0.25">
      <c r="A35" s="19">
        <v>43371</v>
      </c>
      <c r="B35" s="7" t="s">
        <v>58</v>
      </c>
      <c r="C35" s="1">
        <v>30</v>
      </c>
      <c r="D35" s="11" t="s">
        <v>30</v>
      </c>
      <c r="E35" s="21">
        <v>12</v>
      </c>
      <c r="F35" s="27">
        <v>12</v>
      </c>
      <c r="G35" s="22">
        <v>15</v>
      </c>
      <c r="H35" s="27">
        <v>15</v>
      </c>
      <c r="I35" s="22"/>
      <c r="J35" s="27"/>
      <c r="K35" s="10">
        <v>3</v>
      </c>
      <c r="L35" s="13">
        <f t="shared" si="16"/>
        <v>2</v>
      </c>
      <c r="M35" s="9">
        <f t="shared" si="17"/>
        <v>66.666666666666657</v>
      </c>
      <c r="N35" s="23"/>
      <c r="O35" s="27"/>
      <c r="P35" s="21" t="s">
        <v>59</v>
      </c>
      <c r="Q35" s="21" t="s">
        <v>59</v>
      </c>
      <c r="R35" s="23">
        <v>12</v>
      </c>
      <c r="S35" s="27">
        <v>12</v>
      </c>
      <c r="T35" s="10">
        <v>3</v>
      </c>
      <c r="U35" s="13">
        <f t="shared" si="0"/>
        <v>1</v>
      </c>
      <c r="V35" s="9">
        <f t="shared" si="18"/>
        <v>33.333333333333329</v>
      </c>
      <c r="W35" s="23">
        <v>25</v>
      </c>
      <c r="X35" s="27">
        <v>25</v>
      </c>
      <c r="Y35" s="23">
        <v>25</v>
      </c>
      <c r="Z35" s="27">
        <v>27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24</v>
      </c>
      <c r="AG35" s="27">
        <v>35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13.5</v>
      </c>
      <c r="AZ35" s="16">
        <f t="shared" si="3"/>
        <v>13.5</v>
      </c>
      <c r="BA35" s="17">
        <f t="shared" si="4"/>
        <v>66.666666666666657</v>
      </c>
      <c r="BB35" s="16">
        <f t="shared" si="5"/>
        <v>12</v>
      </c>
      <c r="BC35" s="16">
        <f t="shared" si="6"/>
        <v>12</v>
      </c>
      <c r="BD35" s="17">
        <f t="shared" si="7"/>
        <v>33.333333333333329</v>
      </c>
      <c r="BE35" s="16">
        <f t="shared" si="8"/>
        <v>25</v>
      </c>
      <c r="BF35" s="16">
        <f t="shared" si="9"/>
        <v>26</v>
      </c>
      <c r="BG35" s="17">
        <f t="shared" si="24"/>
        <v>66.666666666666657</v>
      </c>
      <c r="BH35" s="17">
        <f t="shared" si="25"/>
        <v>24</v>
      </c>
      <c r="BI35" s="17">
        <f t="shared" si="25"/>
        <v>35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18.63</v>
      </c>
      <c r="BO35" s="18">
        <f t="shared" si="15"/>
        <v>21.63</v>
      </c>
    </row>
    <row r="36" spans="1:67" x14ac:dyDescent="0.25">
      <c r="A36" s="19">
        <v>43371</v>
      </c>
      <c r="B36" s="7" t="s">
        <v>58</v>
      </c>
      <c r="C36" s="1">
        <v>31</v>
      </c>
      <c r="D36" s="11" t="s">
        <v>31</v>
      </c>
      <c r="E36" s="21">
        <v>15</v>
      </c>
      <c r="F36" s="27">
        <v>15</v>
      </c>
      <c r="G36" s="22">
        <v>17</v>
      </c>
      <c r="H36" s="27">
        <v>17</v>
      </c>
      <c r="I36" s="22"/>
      <c r="J36" s="27"/>
      <c r="K36" s="10">
        <v>3</v>
      </c>
      <c r="L36" s="13">
        <f t="shared" si="16"/>
        <v>2</v>
      </c>
      <c r="M36" s="9">
        <f t="shared" si="17"/>
        <v>66.666666666666657</v>
      </c>
      <c r="N36" s="23"/>
      <c r="O36" s="27"/>
      <c r="P36" s="21" t="s">
        <v>59</v>
      </c>
      <c r="Q36" s="21" t="s">
        <v>59</v>
      </c>
      <c r="R36" s="23">
        <v>18</v>
      </c>
      <c r="S36" s="27">
        <v>18</v>
      </c>
      <c r="T36" s="10">
        <v>3</v>
      </c>
      <c r="U36" s="13">
        <f t="shared" si="0"/>
        <v>1</v>
      </c>
      <c r="V36" s="9">
        <f t="shared" si="18"/>
        <v>33.333333333333329</v>
      </c>
      <c r="W36" s="23">
        <v>20</v>
      </c>
      <c r="X36" s="27">
        <v>20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25</v>
      </c>
      <c r="AG36" s="27">
        <v>25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16</v>
      </c>
      <c r="AZ36" s="16">
        <f t="shared" si="3"/>
        <v>16</v>
      </c>
      <c r="BA36" s="17">
        <f t="shared" si="4"/>
        <v>66.666666666666657</v>
      </c>
      <c r="BB36" s="16">
        <f t="shared" si="5"/>
        <v>18</v>
      </c>
      <c r="BC36" s="16">
        <f t="shared" si="6"/>
        <v>18</v>
      </c>
      <c r="BD36" s="17">
        <f t="shared" si="7"/>
        <v>33.333333333333329</v>
      </c>
      <c r="BE36" s="16">
        <f t="shared" si="8"/>
        <v>19</v>
      </c>
      <c r="BF36" s="16">
        <f t="shared" si="9"/>
        <v>19</v>
      </c>
      <c r="BG36" s="17">
        <f t="shared" si="24"/>
        <v>66.666666666666657</v>
      </c>
      <c r="BH36" s="17">
        <f t="shared" si="25"/>
        <v>25</v>
      </c>
      <c r="BI36" s="17">
        <f t="shared" si="25"/>
        <v>25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19.5</v>
      </c>
      <c r="BO36" s="18">
        <f t="shared" si="15"/>
        <v>19.5</v>
      </c>
    </row>
    <row r="37" spans="1:67" x14ac:dyDescent="0.25">
      <c r="A37" s="19">
        <v>43371</v>
      </c>
      <c r="B37" s="7" t="s">
        <v>58</v>
      </c>
      <c r="C37" s="1">
        <v>32</v>
      </c>
      <c r="D37" s="11" t="s">
        <v>32</v>
      </c>
      <c r="E37" s="21">
        <v>80</v>
      </c>
      <c r="F37" s="27">
        <v>80</v>
      </c>
      <c r="G37" s="22">
        <v>90</v>
      </c>
      <c r="H37" s="27">
        <v>90</v>
      </c>
      <c r="I37" s="22"/>
      <c r="J37" s="27"/>
      <c r="K37" s="10">
        <v>3</v>
      </c>
      <c r="L37" s="13">
        <f t="shared" si="16"/>
        <v>2</v>
      </c>
      <c r="M37" s="9">
        <f t="shared" si="17"/>
        <v>66.666666666666657</v>
      </c>
      <c r="N37" s="23"/>
      <c r="O37" s="27"/>
      <c r="P37" s="21" t="s">
        <v>59</v>
      </c>
      <c r="Q37" s="21" t="s">
        <v>59</v>
      </c>
      <c r="R37" s="23">
        <v>70</v>
      </c>
      <c r="S37" s="27">
        <v>70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70</v>
      </c>
      <c r="X37" s="27">
        <v>70</v>
      </c>
      <c r="Y37" s="23">
        <v>70</v>
      </c>
      <c r="Z37" s="27">
        <v>70</v>
      </c>
      <c r="AA37" s="23">
        <v>65</v>
      </c>
      <c r="AB37" s="27">
        <v>65</v>
      </c>
      <c r="AC37" s="10">
        <v>3</v>
      </c>
      <c r="AD37" s="13">
        <f t="shared" si="1"/>
        <v>3</v>
      </c>
      <c r="AE37" s="9">
        <f t="shared" si="19"/>
        <v>100</v>
      </c>
      <c r="AF37" s="23" t="s">
        <v>59</v>
      </c>
      <c r="AG37" s="28" t="s">
        <v>59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0</v>
      </c>
      <c r="AR37" s="9">
        <f t="shared" si="21"/>
        <v>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85</v>
      </c>
      <c r="AZ37" s="16">
        <f t="shared" si="3"/>
        <v>85</v>
      </c>
      <c r="BA37" s="17">
        <f t="shared" si="4"/>
        <v>66.666666666666657</v>
      </c>
      <c r="BB37" s="16">
        <f t="shared" si="5"/>
        <v>70</v>
      </c>
      <c r="BC37" s="16">
        <f t="shared" si="6"/>
        <v>70</v>
      </c>
      <c r="BD37" s="17">
        <f t="shared" si="7"/>
        <v>33.333333333333329</v>
      </c>
      <c r="BE37" s="16">
        <f t="shared" si="8"/>
        <v>68.33</v>
      </c>
      <c r="BF37" s="16">
        <f t="shared" si="9"/>
        <v>68.33</v>
      </c>
      <c r="BG37" s="17">
        <f t="shared" si="24"/>
        <v>100</v>
      </c>
      <c r="BH37" s="17" t="str">
        <f t="shared" si="25"/>
        <v/>
      </c>
      <c r="BI37" s="17" t="str">
        <f t="shared" si="25"/>
        <v/>
      </c>
      <c r="BJ37" s="17">
        <f t="shared" si="10"/>
        <v>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74.44</v>
      </c>
      <c r="BO37" s="18">
        <f t="shared" si="15"/>
        <v>74.44</v>
      </c>
    </row>
    <row r="38" spans="1:67" x14ac:dyDescent="0.25">
      <c r="A38" s="19">
        <v>43371</v>
      </c>
      <c r="B38" s="7" t="s">
        <v>58</v>
      </c>
      <c r="C38" s="1">
        <v>33</v>
      </c>
      <c r="D38" s="11" t="s">
        <v>33</v>
      </c>
      <c r="E38" s="21">
        <v>45</v>
      </c>
      <c r="F38" s="27">
        <v>99</v>
      </c>
      <c r="G38" s="22">
        <v>70</v>
      </c>
      <c r="H38" s="27">
        <v>70</v>
      </c>
      <c r="I38" s="22"/>
      <c r="J38" s="27"/>
      <c r="K38" s="10">
        <v>3</v>
      </c>
      <c r="L38" s="13">
        <f t="shared" si="16"/>
        <v>2</v>
      </c>
      <c r="M38" s="9">
        <f t="shared" si="17"/>
        <v>66.666666666666657</v>
      </c>
      <c r="N38" s="23"/>
      <c r="O38" s="27"/>
      <c r="P38" s="21" t="s">
        <v>59</v>
      </c>
      <c r="Q38" s="21" t="s">
        <v>59</v>
      </c>
      <c r="R38" s="23">
        <v>45</v>
      </c>
      <c r="S38" s="27">
        <v>80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80</v>
      </c>
      <c r="X38" s="27">
        <v>80</v>
      </c>
      <c r="Y38" s="23">
        <v>75</v>
      </c>
      <c r="Z38" s="27">
        <v>75</v>
      </c>
      <c r="AA38" s="23">
        <v>78</v>
      </c>
      <c r="AB38" s="27">
        <v>78</v>
      </c>
      <c r="AC38" s="10">
        <v>3</v>
      </c>
      <c r="AD38" s="13">
        <f t="shared" si="1"/>
        <v>3</v>
      </c>
      <c r="AE38" s="9">
        <f t="shared" si="19"/>
        <v>100</v>
      </c>
      <c r="AF38" s="23" t="s">
        <v>59</v>
      </c>
      <c r="AG38" s="28" t="s">
        <v>59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0</v>
      </c>
      <c r="AR38" s="9">
        <f t="shared" si="21"/>
        <v>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57.5</v>
      </c>
      <c r="AZ38" s="16">
        <f t="shared" si="3"/>
        <v>84.5</v>
      </c>
      <c r="BA38" s="17">
        <f t="shared" si="4"/>
        <v>66.666666666666657</v>
      </c>
      <c r="BB38" s="16">
        <f t="shared" si="5"/>
        <v>45</v>
      </c>
      <c r="BC38" s="16">
        <f t="shared" si="6"/>
        <v>80</v>
      </c>
      <c r="BD38" s="17">
        <f t="shared" si="7"/>
        <v>33.333333333333329</v>
      </c>
      <c r="BE38" s="16">
        <f t="shared" si="8"/>
        <v>77.67</v>
      </c>
      <c r="BF38" s="16">
        <f t="shared" si="9"/>
        <v>77.67</v>
      </c>
      <c r="BG38" s="17">
        <f t="shared" si="24"/>
        <v>100</v>
      </c>
      <c r="BH38" s="17" t="str">
        <f t="shared" si="25"/>
        <v/>
      </c>
      <c r="BI38" s="17" t="str">
        <f t="shared" si="25"/>
        <v/>
      </c>
      <c r="BJ38" s="17">
        <f t="shared" si="10"/>
        <v>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60.06</v>
      </c>
      <c r="BO38" s="18">
        <f t="shared" si="15"/>
        <v>80.72</v>
      </c>
    </row>
    <row r="39" spans="1:67" x14ac:dyDescent="0.25">
      <c r="A39" s="19">
        <v>43371</v>
      </c>
      <c r="B39" s="7" t="s">
        <v>58</v>
      </c>
      <c r="C39" s="1">
        <v>34</v>
      </c>
      <c r="D39" s="11" t="s">
        <v>34</v>
      </c>
      <c r="E39" s="21">
        <v>60</v>
      </c>
      <c r="F39" s="27">
        <v>60</v>
      </c>
      <c r="G39" s="22">
        <v>45</v>
      </c>
      <c r="H39" s="27">
        <v>75</v>
      </c>
      <c r="I39" s="22"/>
      <c r="J39" s="27"/>
      <c r="K39" s="10">
        <v>3</v>
      </c>
      <c r="L39" s="13">
        <f t="shared" si="16"/>
        <v>2</v>
      </c>
      <c r="M39" s="9">
        <f t="shared" si="17"/>
        <v>66.666666666666657</v>
      </c>
      <c r="N39" s="23"/>
      <c r="O39" s="27"/>
      <c r="P39" s="21" t="s">
        <v>59</v>
      </c>
      <c r="Q39" s="21" t="s">
        <v>59</v>
      </c>
      <c r="R39" s="23">
        <v>70</v>
      </c>
      <c r="S39" s="27">
        <v>70</v>
      </c>
      <c r="T39" s="10">
        <v>3</v>
      </c>
      <c r="U39" s="13">
        <f t="shared" si="0"/>
        <v>1</v>
      </c>
      <c r="V39" s="9">
        <f t="shared" si="18"/>
        <v>33.333333333333329</v>
      </c>
      <c r="W39" s="23">
        <v>75</v>
      </c>
      <c r="X39" s="27">
        <v>75</v>
      </c>
      <c r="Y39" s="23">
        <v>80</v>
      </c>
      <c r="Z39" s="27">
        <v>80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>
        <v>65</v>
      </c>
      <c r="AG39" s="27">
        <v>65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1</v>
      </c>
      <c r="AR39" s="9">
        <f t="shared" si="21"/>
        <v>100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52.5</v>
      </c>
      <c r="AZ39" s="16">
        <f t="shared" si="3"/>
        <v>67.5</v>
      </c>
      <c r="BA39" s="17">
        <f t="shared" si="4"/>
        <v>66.666666666666657</v>
      </c>
      <c r="BB39" s="16">
        <f t="shared" si="5"/>
        <v>70</v>
      </c>
      <c r="BC39" s="16">
        <f t="shared" si="6"/>
        <v>70</v>
      </c>
      <c r="BD39" s="17">
        <f t="shared" si="7"/>
        <v>33.333333333333329</v>
      </c>
      <c r="BE39" s="16">
        <f t="shared" si="8"/>
        <v>77.5</v>
      </c>
      <c r="BF39" s="16">
        <f t="shared" si="9"/>
        <v>77.5</v>
      </c>
      <c r="BG39" s="17">
        <f t="shared" si="24"/>
        <v>66.666666666666657</v>
      </c>
      <c r="BH39" s="17">
        <f t="shared" si="25"/>
        <v>65</v>
      </c>
      <c r="BI39" s="17">
        <f t="shared" si="25"/>
        <v>65</v>
      </c>
      <c r="BJ39" s="17">
        <f t="shared" si="10"/>
        <v>100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66.25</v>
      </c>
      <c r="BO39" s="18">
        <f t="shared" si="15"/>
        <v>70</v>
      </c>
    </row>
    <row r="40" spans="1:67" x14ac:dyDescent="0.25">
      <c r="A40" s="19">
        <v>43371</v>
      </c>
      <c r="B40" s="7" t="s">
        <v>58</v>
      </c>
      <c r="C40" s="1">
        <v>35</v>
      </c>
      <c r="D40" s="11" t="s">
        <v>35</v>
      </c>
      <c r="E40" s="21">
        <v>30</v>
      </c>
      <c r="F40" s="27">
        <v>90</v>
      </c>
      <c r="G40" s="22">
        <v>25</v>
      </c>
      <c r="H40" s="27">
        <v>55</v>
      </c>
      <c r="I40" s="22"/>
      <c r="J40" s="27"/>
      <c r="K40" s="10">
        <v>3</v>
      </c>
      <c r="L40" s="13">
        <f t="shared" si="16"/>
        <v>2</v>
      </c>
      <c r="M40" s="9">
        <f t="shared" si="17"/>
        <v>66.666666666666657</v>
      </c>
      <c r="N40" s="23"/>
      <c r="O40" s="27"/>
      <c r="P40" s="21" t="s">
        <v>59</v>
      </c>
      <c r="Q40" s="21" t="s">
        <v>59</v>
      </c>
      <c r="R40" s="23">
        <v>25</v>
      </c>
      <c r="S40" s="27">
        <v>65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45</v>
      </c>
      <c r="X40" s="27">
        <v>45</v>
      </c>
      <c r="Y40" s="23">
        <v>50</v>
      </c>
      <c r="Z40" s="27">
        <v>50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>
        <v>50</v>
      </c>
      <c r="AG40" s="27">
        <v>50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1</v>
      </c>
      <c r="AR40" s="9">
        <f t="shared" si="21"/>
        <v>100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27.5</v>
      </c>
      <c r="AZ40" s="16">
        <f t="shared" si="3"/>
        <v>72.5</v>
      </c>
      <c r="BA40" s="17">
        <f t="shared" si="4"/>
        <v>66.666666666666657</v>
      </c>
      <c r="BB40" s="16">
        <f t="shared" si="5"/>
        <v>25</v>
      </c>
      <c r="BC40" s="16">
        <f t="shared" si="6"/>
        <v>65</v>
      </c>
      <c r="BD40" s="17">
        <f t="shared" si="7"/>
        <v>33.333333333333329</v>
      </c>
      <c r="BE40" s="16">
        <f t="shared" si="8"/>
        <v>47.5</v>
      </c>
      <c r="BF40" s="16">
        <f t="shared" si="9"/>
        <v>47.5</v>
      </c>
      <c r="BG40" s="17">
        <f t="shared" si="24"/>
        <v>66.666666666666657</v>
      </c>
      <c r="BH40" s="17">
        <f t="shared" si="25"/>
        <v>50</v>
      </c>
      <c r="BI40" s="17">
        <f t="shared" si="25"/>
        <v>50</v>
      </c>
      <c r="BJ40" s="17">
        <f t="shared" si="10"/>
        <v>100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37.5</v>
      </c>
      <c r="BO40" s="18">
        <f t="shared" si="15"/>
        <v>58.75</v>
      </c>
    </row>
    <row r="41" spans="1:67" x14ac:dyDescent="0.25">
      <c r="A41" s="19">
        <v>43371</v>
      </c>
      <c r="B41" s="7" t="s">
        <v>58</v>
      </c>
      <c r="C41" s="1">
        <v>36</v>
      </c>
      <c r="D41" s="11" t="s">
        <v>36</v>
      </c>
      <c r="E41" s="21">
        <v>43</v>
      </c>
      <c r="F41" s="27">
        <v>43</v>
      </c>
      <c r="G41" s="22">
        <v>45</v>
      </c>
      <c r="H41" s="27">
        <v>45</v>
      </c>
      <c r="I41" s="22"/>
      <c r="J41" s="27"/>
      <c r="K41" s="10">
        <v>3</v>
      </c>
      <c r="L41" s="13">
        <f t="shared" si="16"/>
        <v>2</v>
      </c>
      <c r="M41" s="9">
        <f t="shared" si="17"/>
        <v>66.666666666666657</v>
      </c>
      <c r="N41" s="23"/>
      <c r="O41" s="27"/>
      <c r="P41" s="21" t="s">
        <v>59</v>
      </c>
      <c r="Q41" s="21" t="s">
        <v>59</v>
      </c>
      <c r="R41" s="23">
        <v>64</v>
      </c>
      <c r="S41" s="27">
        <v>64</v>
      </c>
      <c r="T41" s="10">
        <v>3</v>
      </c>
      <c r="U41" s="13">
        <f t="shared" si="0"/>
        <v>1</v>
      </c>
      <c r="V41" s="9">
        <f t="shared" si="18"/>
        <v>33.333333333333329</v>
      </c>
      <c r="W41" s="23">
        <v>62</v>
      </c>
      <c r="X41" s="27">
        <v>62</v>
      </c>
      <c r="Y41" s="23">
        <v>65</v>
      </c>
      <c r="Z41" s="27">
        <v>65</v>
      </c>
      <c r="AA41" s="23" t="s">
        <v>59</v>
      </c>
      <c r="AB41" s="27" t="s">
        <v>59</v>
      </c>
      <c r="AC41" s="10">
        <v>3</v>
      </c>
      <c r="AD41" s="13">
        <f t="shared" si="1"/>
        <v>2</v>
      </c>
      <c r="AE41" s="9">
        <f t="shared" si="19"/>
        <v>66.666666666666657</v>
      </c>
      <c r="AF41" s="23">
        <v>65</v>
      </c>
      <c r="AG41" s="27">
        <v>65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44</v>
      </c>
      <c r="AZ41" s="16">
        <f t="shared" si="3"/>
        <v>44</v>
      </c>
      <c r="BA41" s="17">
        <f t="shared" si="4"/>
        <v>66.666666666666657</v>
      </c>
      <c r="BB41" s="16">
        <f t="shared" si="5"/>
        <v>64</v>
      </c>
      <c r="BC41" s="16">
        <f t="shared" si="6"/>
        <v>64</v>
      </c>
      <c r="BD41" s="17">
        <f t="shared" si="7"/>
        <v>33.333333333333329</v>
      </c>
      <c r="BE41" s="16">
        <f t="shared" si="8"/>
        <v>63.5</v>
      </c>
      <c r="BF41" s="16">
        <f t="shared" si="9"/>
        <v>63.5</v>
      </c>
      <c r="BG41" s="17">
        <f t="shared" si="24"/>
        <v>66.666666666666657</v>
      </c>
      <c r="BH41" s="17">
        <f t="shared" si="25"/>
        <v>65</v>
      </c>
      <c r="BI41" s="17">
        <f t="shared" si="25"/>
        <v>65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59.13</v>
      </c>
      <c r="BO41" s="18">
        <f t="shared" si="15"/>
        <v>59.13</v>
      </c>
    </row>
    <row r="42" spans="1:67" x14ac:dyDescent="0.25">
      <c r="A42" s="19">
        <v>43371</v>
      </c>
      <c r="B42" s="7" t="s">
        <v>58</v>
      </c>
      <c r="C42" s="1">
        <v>37</v>
      </c>
      <c r="D42" s="11" t="s">
        <v>37</v>
      </c>
      <c r="E42" s="21">
        <v>75</v>
      </c>
      <c r="F42" s="27">
        <v>75</v>
      </c>
      <c r="G42" s="22">
        <v>70</v>
      </c>
      <c r="H42" s="27">
        <v>70</v>
      </c>
      <c r="I42" s="22"/>
      <c r="J42" s="27"/>
      <c r="K42" s="10">
        <v>3</v>
      </c>
      <c r="L42" s="13">
        <f t="shared" si="16"/>
        <v>2</v>
      </c>
      <c r="M42" s="9">
        <f t="shared" si="17"/>
        <v>66.666666666666657</v>
      </c>
      <c r="N42" s="23"/>
      <c r="O42" s="27"/>
      <c r="P42" s="21" t="s">
        <v>59</v>
      </c>
      <c r="Q42" s="21" t="s">
        <v>59</v>
      </c>
      <c r="R42" s="23">
        <v>75</v>
      </c>
      <c r="S42" s="27">
        <v>75</v>
      </c>
      <c r="T42" s="10">
        <v>3</v>
      </c>
      <c r="U42" s="13">
        <f t="shared" si="0"/>
        <v>1</v>
      </c>
      <c r="V42" s="9">
        <f t="shared" si="18"/>
        <v>33.333333333333329</v>
      </c>
      <c r="W42" s="23">
        <v>85</v>
      </c>
      <c r="X42" s="27">
        <v>85</v>
      </c>
      <c r="Y42" s="23">
        <v>70</v>
      </c>
      <c r="Z42" s="27">
        <v>70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85</v>
      </c>
      <c r="AG42" s="27">
        <v>85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72.5</v>
      </c>
      <c r="AZ42" s="16">
        <f t="shared" si="3"/>
        <v>72.5</v>
      </c>
      <c r="BA42" s="17">
        <f t="shared" si="4"/>
        <v>66.666666666666657</v>
      </c>
      <c r="BB42" s="16">
        <f t="shared" si="5"/>
        <v>75</v>
      </c>
      <c r="BC42" s="16">
        <f t="shared" si="6"/>
        <v>75</v>
      </c>
      <c r="BD42" s="17">
        <f t="shared" si="7"/>
        <v>33.333333333333329</v>
      </c>
      <c r="BE42" s="16">
        <f t="shared" si="8"/>
        <v>77.5</v>
      </c>
      <c r="BF42" s="16">
        <f t="shared" si="9"/>
        <v>77.5</v>
      </c>
      <c r="BG42" s="17">
        <f t="shared" si="24"/>
        <v>66.666666666666657</v>
      </c>
      <c r="BH42" s="17">
        <f t="shared" si="25"/>
        <v>85</v>
      </c>
      <c r="BI42" s="17">
        <f t="shared" si="25"/>
        <v>85</v>
      </c>
      <c r="BJ42" s="17">
        <f t="shared" si="10"/>
        <v>100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77.5</v>
      </c>
      <c r="BO42" s="18">
        <f t="shared" si="15"/>
        <v>77.5</v>
      </c>
    </row>
    <row r="43" spans="1:67" x14ac:dyDescent="0.25">
      <c r="A43" s="19">
        <v>43371</v>
      </c>
      <c r="B43" s="7" t="s">
        <v>58</v>
      </c>
      <c r="C43" s="1">
        <v>38</v>
      </c>
      <c r="D43" s="11" t="s">
        <v>38</v>
      </c>
      <c r="E43" s="21">
        <v>80</v>
      </c>
      <c r="F43" s="27">
        <v>80</v>
      </c>
      <c r="G43" s="22">
        <v>63</v>
      </c>
      <c r="H43" s="27">
        <v>70</v>
      </c>
      <c r="I43" s="22"/>
      <c r="J43" s="27"/>
      <c r="K43" s="10">
        <v>3</v>
      </c>
      <c r="L43" s="13">
        <f t="shared" si="16"/>
        <v>2</v>
      </c>
      <c r="M43" s="9">
        <f t="shared" si="17"/>
        <v>66.666666666666657</v>
      </c>
      <c r="N43" s="23"/>
      <c r="O43" s="27"/>
      <c r="P43" s="21" t="s">
        <v>59</v>
      </c>
      <c r="Q43" s="21" t="s">
        <v>59</v>
      </c>
      <c r="R43" s="23">
        <v>68</v>
      </c>
      <c r="S43" s="27">
        <v>68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80</v>
      </c>
      <c r="X43" s="27">
        <v>98</v>
      </c>
      <c r="Y43" s="23">
        <v>72</v>
      </c>
      <c r="Z43" s="27">
        <v>72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 t="s">
        <v>59</v>
      </c>
      <c r="AG43" s="27" t="s">
        <v>59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0</v>
      </c>
      <c r="AR43" s="9">
        <f t="shared" si="21"/>
        <v>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71.5</v>
      </c>
      <c r="AZ43" s="16">
        <f t="shared" si="3"/>
        <v>75</v>
      </c>
      <c r="BA43" s="17">
        <f t="shared" si="4"/>
        <v>66.666666666666657</v>
      </c>
      <c r="BB43" s="16">
        <f t="shared" si="5"/>
        <v>68</v>
      </c>
      <c r="BC43" s="16">
        <f t="shared" si="6"/>
        <v>68</v>
      </c>
      <c r="BD43" s="17">
        <f t="shared" si="7"/>
        <v>33.333333333333329</v>
      </c>
      <c r="BE43" s="16">
        <f t="shared" si="8"/>
        <v>76</v>
      </c>
      <c r="BF43" s="16">
        <f t="shared" si="9"/>
        <v>85</v>
      </c>
      <c r="BG43" s="17">
        <f t="shared" si="24"/>
        <v>66.666666666666657</v>
      </c>
      <c r="BH43" s="17" t="str">
        <f t="shared" si="25"/>
        <v/>
      </c>
      <c r="BI43" s="17" t="str">
        <f t="shared" si="25"/>
        <v/>
      </c>
      <c r="BJ43" s="17">
        <f t="shared" si="10"/>
        <v>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71.83</v>
      </c>
      <c r="BO43" s="18">
        <f t="shared" si="15"/>
        <v>76</v>
      </c>
    </row>
    <row r="44" spans="1:67" x14ac:dyDescent="0.25">
      <c r="A44" s="19">
        <v>43371</v>
      </c>
      <c r="B44" s="7" t="s">
        <v>58</v>
      </c>
      <c r="C44" s="1">
        <v>39</v>
      </c>
      <c r="D44" s="11" t="s">
        <v>39</v>
      </c>
      <c r="E44" s="21">
        <v>85</v>
      </c>
      <c r="F44" s="27">
        <v>87</v>
      </c>
      <c r="G44" s="22">
        <v>65</v>
      </c>
      <c r="H44" s="27">
        <v>79.900000000000006</v>
      </c>
      <c r="I44" s="22"/>
      <c r="J44" s="27"/>
      <c r="K44" s="10">
        <v>3</v>
      </c>
      <c r="L44" s="13">
        <f t="shared" si="16"/>
        <v>2</v>
      </c>
      <c r="M44" s="9">
        <f t="shared" si="17"/>
        <v>66.666666666666657</v>
      </c>
      <c r="N44" s="23"/>
      <c r="O44" s="27"/>
      <c r="P44" s="21" t="s">
        <v>59</v>
      </c>
      <c r="Q44" s="21" t="s">
        <v>59</v>
      </c>
      <c r="R44" s="23">
        <v>85</v>
      </c>
      <c r="S44" s="27">
        <v>85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90</v>
      </c>
      <c r="X44" s="27">
        <v>90</v>
      </c>
      <c r="Y44" s="23">
        <v>80</v>
      </c>
      <c r="Z44" s="27">
        <v>80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75</v>
      </c>
      <c r="AZ44" s="16">
        <f t="shared" si="3"/>
        <v>83.45</v>
      </c>
      <c r="BA44" s="17">
        <f t="shared" si="4"/>
        <v>66.666666666666657</v>
      </c>
      <c r="BB44" s="16">
        <f t="shared" si="5"/>
        <v>85</v>
      </c>
      <c r="BC44" s="16">
        <f t="shared" si="6"/>
        <v>85</v>
      </c>
      <c r="BD44" s="17">
        <f t="shared" si="7"/>
        <v>33.333333333333329</v>
      </c>
      <c r="BE44" s="16">
        <f t="shared" si="8"/>
        <v>85</v>
      </c>
      <c r="BF44" s="16">
        <f t="shared" si="9"/>
        <v>85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81.67</v>
      </c>
      <c r="BO44" s="18">
        <f t="shared" si="15"/>
        <v>84.48</v>
      </c>
    </row>
    <row r="45" spans="1:67" x14ac:dyDescent="0.25">
      <c r="A45" s="19">
        <v>43371</v>
      </c>
      <c r="B45" s="7" t="s">
        <v>58</v>
      </c>
      <c r="C45" s="1">
        <v>40</v>
      </c>
      <c r="D45" s="11" t="s">
        <v>40</v>
      </c>
      <c r="E45" s="21">
        <v>46</v>
      </c>
      <c r="F45" s="27">
        <v>59</v>
      </c>
      <c r="G45" s="22">
        <v>49</v>
      </c>
      <c r="H45" s="27">
        <v>60</v>
      </c>
      <c r="I45" s="22"/>
      <c r="J45" s="27"/>
      <c r="K45" s="10">
        <v>3</v>
      </c>
      <c r="L45" s="13">
        <f t="shared" si="16"/>
        <v>2</v>
      </c>
      <c r="M45" s="9">
        <f t="shared" si="17"/>
        <v>66.666666666666657</v>
      </c>
      <c r="N45" s="23"/>
      <c r="O45" s="27"/>
      <c r="P45" s="21">
        <v>60</v>
      </c>
      <c r="Q45" s="28">
        <v>60</v>
      </c>
      <c r="R45" s="23">
        <v>45</v>
      </c>
      <c r="S45" s="27">
        <v>60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50</v>
      </c>
      <c r="X45" s="27">
        <v>52</v>
      </c>
      <c r="Y45" s="23">
        <v>55</v>
      </c>
      <c r="Z45" s="27">
        <v>55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56</v>
      </c>
      <c r="AG45" s="27">
        <v>56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74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47.5</v>
      </c>
      <c r="AZ45" s="16">
        <f t="shared" si="3"/>
        <v>59.5</v>
      </c>
      <c r="BA45" s="17">
        <f t="shared" si="4"/>
        <v>66.666666666666657</v>
      </c>
      <c r="BB45" s="16">
        <f t="shared" si="5"/>
        <v>52.5</v>
      </c>
      <c r="BC45" s="16">
        <f t="shared" si="6"/>
        <v>60</v>
      </c>
      <c r="BD45" s="17">
        <f t="shared" si="7"/>
        <v>66.666666666666657</v>
      </c>
      <c r="BE45" s="16">
        <f t="shared" si="8"/>
        <v>52.5</v>
      </c>
      <c r="BF45" s="16">
        <f t="shared" si="9"/>
        <v>53.5</v>
      </c>
      <c r="BG45" s="17">
        <f t="shared" si="24"/>
        <v>66.666666666666657</v>
      </c>
      <c r="BH45" s="17">
        <f t="shared" si="25"/>
        <v>56</v>
      </c>
      <c r="BI45" s="17">
        <f t="shared" si="25"/>
        <v>56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52.13</v>
      </c>
      <c r="BO45" s="18">
        <f t="shared" si="15"/>
        <v>57.25</v>
      </c>
    </row>
    <row r="46" spans="1:67" s="26" customFormat="1" x14ac:dyDescent="0.25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73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 x14ac:dyDescent="0.25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 x14ac:dyDescent="0.25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 x14ac:dyDescent="0.25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 x14ac:dyDescent="0.25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 x14ac:dyDescent="0.25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 x14ac:dyDescent="0.25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 x14ac:dyDescent="0.25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 x14ac:dyDescent="0.25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 x14ac:dyDescent="0.2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 x14ac:dyDescent="0.2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 x14ac:dyDescent="0.2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 x14ac:dyDescent="0.2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 x14ac:dyDescent="0.2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 x14ac:dyDescent="0.2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 x14ac:dyDescent="0.2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 x14ac:dyDescent="0.2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 x14ac:dyDescent="0.2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 x14ac:dyDescent="0.2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 x14ac:dyDescent="0.2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 x14ac:dyDescent="0.2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 x14ac:dyDescent="0.2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 x14ac:dyDescent="0.2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 x14ac:dyDescent="0.2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 x14ac:dyDescent="0.2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 x14ac:dyDescent="0.2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 x14ac:dyDescent="0.2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 x14ac:dyDescent="0.2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 x14ac:dyDescent="0.2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 x14ac:dyDescent="0.2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 x14ac:dyDescent="0.2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 x14ac:dyDescent="0.2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 x14ac:dyDescent="0.2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 x14ac:dyDescent="0.2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 x14ac:dyDescent="0.2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 x14ac:dyDescent="0.2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 x14ac:dyDescent="0.2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 x14ac:dyDescent="0.2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 x14ac:dyDescent="0.2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 x14ac:dyDescent="0.2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 x14ac:dyDescent="0.2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 x14ac:dyDescent="0.2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 x14ac:dyDescent="0.2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 x14ac:dyDescent="0.2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 x14ac:dyDescent="0.2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 x14ac:dyDescent="0.2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 x14ac:dyDescent="0.2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 x14ac:dyDescent="0.2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 x14ac:dyDescent="0.2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 x14ac:dyDescent="0.2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U1:AW1"/>
    <mergeCell ref="C2:AW2"/>
    <mergeCell ref="E3:M3"/>
    <mergeCell ref="N3:V3"/>
    <mergeCell ref="AS3:AW3"/>
    <mergeCell ref="W3:AE3"/>
    <mergeCell ref="AF3:AR3"/>
    <mergeCell ref="I4:J4"/>
    <mergeCell ref="G4:H4"/>
    <mergeCell ref="E4:F4"/>
    <mergeCell ref="K4:M4"/>
    <mergeCell ref="A3:A5"/>
    <mergeCell ref="D3:D5"/>
    <mergeCell ref="C3:C5"/>
    <mergeCell ref="B3:B5"/>
    <mergeCell ref="N4:O4"/>
    <mergeCell ref="AN4:AO4"/>
    <mergeCell ref="AP4:AR4"/>
    <mergeCell ref="AC4:AE4"/>
    <mergeCell ref="AH4:AI4"/>
    <mergeCell ref="P4:Q4"/>
    <mergeCell ref="AF4:AG4"/>
    <mergeCell ref="T4:V4"/>
    <mergeCell ref="AU4:AW4"/>
    <mergeCell ref="R4:S4"/>
    <mergeCell ref="Y4:Z4"/>
    <mergeCell ref="AJ4:AK4"/>
    <mergeCell ref="AA4:AB4"/>
    <mergeCell ref="W4:X4"/>
    <mergeCell ref="AS4:AT4"/>
    <mergeCell ref="AL4:AM4"/>
    <mergeCell ref="AY3:BA3"/>
    <mergeCell ref="BA4:BA5"/>
    <mergeCell ref="BH3:BJ3"/>
    <mergeCell ref="BJ4:BJ5"/>
    <mergeCell ref="BE3:BG3"/>
    <mergeCell ref="AY4:AZ4"/>
    <mergeCell ref="BE4:BF4"/>
    <mergeCell ref="BB3:BD3"/>
    <mergeCell ref="BB4:BC4"/>
    <mergeCell ref="BD4:BD5"/>
    <mergeCell ref="BH4:BI4"/>
    <mergeCell ref="BG4:BG5"/>
    <mergeCell ref="BN3:BO3"/>
    <mergeCell ref="BK3:BM3"/>
    <mergeCell ref="BK4:BL4"/>
    <mergeCell ref="BN4:BO4"/>
    <mergeCell ref="BM4:BM5"/>
  </mergeCells>
  <phoneticPr fontId="5" type="noConversion"/>
  <conditionalFormatting sqref="E6 P6:P45 Q33:Q44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32 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2018-09-27T12:09:55Z</dcterms:modified>
</cp:coreProperties>
</file>