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<sst xmlns="http://schemas.openxmlformats.org/spreadsheetml/2006/main" count="342" uniqueCount="82">
  <si>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</si>
  <si>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</si>
  <si>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</si>
  <si>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</si>
  <si>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</si>
  <si>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</si>
  <si>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</si>
  <si>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</si>
  <si>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</si>
  <si>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</si>
  <si>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</si>
  <si>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</si>
  <si>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</si>
  <si>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</si>
  <si>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</si>
  <si>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</si>
  <si>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</si>
  <si>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</si>
  <si>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</si>
  <si>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</si>
  <si>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</si>
  <si>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</si>
  <si>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</si>
  <si>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</si>
  <si>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</si>
  <si>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</si>
  <si>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</si>
  <si>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</si>
  <si>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</si>
  <si>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</si>
  <si>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</si>
  <si>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</si>
  <si>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</si>
  <si>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</si>
  <si>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</si>
  <si>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</si>
  <si>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</si>
  <si>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</si>
  <si>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</si>
  <si>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</si>
  <si>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</si>
  <si>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</si>
  <si>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</si>
  <si>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</si>
  <si>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</si>
  <si>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</si>
  <si>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</si>
  <si>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</si>
  <si>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</si>
  <si>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</si>
  <si>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</si>
  <si>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</si>
  <si>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</si>
  <si>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</si>
  <si>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</si>
  <si>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</si>
  <si>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</si>
  <si>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</si>
  <si>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</si>
  <si>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</si>
  <si>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</si>
  <si>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</si>
  <si>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</si>
  <si>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</si>
  <si>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</si>
  <si>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</si>
  <si>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</si>
  <si>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</si>
  <si>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</si>
  <si>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</si>
  <si>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</si>
  <si>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</si>
  <si>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</si>
  <si>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</si>
  <si>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</si>
  <si>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</si>
  <si>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павильон
ИП Никола-
ев Н.Н.,
ул.Железно-
дорожная Рядом с д.№33</t>
  </si>
  <si>
    <t>Рынок
ул.Железнодорожная, д.25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</si>
  <si>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</si>
  <si>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</si>
  <si>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</si>
  <si>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28.12.2016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</si>
</sst>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90" zoomScaleNormal="70" workbookViewId="0">
      <pane xSplit="4" ySplit="5" topLeftCell="Y24" activePane="bottomRight" state="frozen"/>
      <selection pane="topRight" activeCell="E1" sqref="E1"/>
      <selection pane="bottomLeft" activeCell="A6" sqref="A6"/>
      <selection pane="bottomRight" activeCell="AA45" sqref="AA45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9.28515625" style="2" bestFit="1" customWidth="1"/>
    <col min="24" max="24" width="7.7109375" style="2" bestFit="1" customWidth="1"/>
    <col min="25" max="25" width="9.710937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81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29" t="s">
        <v>60</v>
      </c>
      <c r="AZ3" s="36"/>
      <c r="BA3" s="30"/>
      <c r="BB3" s="29" t="s">
        <v>61</v>
      </c>
      <c r="BC3" s="36"/>
      <c r="BD3" s="30"/>
      <c r="BE3" s="29" t="s">
        <v>62</v>
      </c>
      <c r="BF3" s="36"/>
      <c r="BG3" s="30"/>
      <c r="BH3" s="29" t="s">
        <v>63</v>
      </c>
      <c r="BI3" s="36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3"/>
      <c r="B4" s="46"/>
      <c r="C4" s="46"/>
      <c r="D4" s="46"/>
      <c r="E4" s="40" t="s">
        <v>73</v>
      </c>
      <c r="F4" s="41"/>
      <c r="G4" s="40" t="s">
        <v>78</v>
      </c>
      <c r="H4" s="41"/>
      <c r="I4" s="40"/>
      <c r="J4" s="41"/>
      <c r="K4" s="37" t="s">
        <v>56</v>
      </c>
      <c r="L4" s="38"/>
      <c r="M4" s="39"/>
      <c r="N4" s="40"/>
      <c r="O4" s="41"/>
      <c r="P4" s="40" t="s">
        <v>70</v>
      </c>
      <c r="Q4" s="41"/>
      <c r="R4" s="40" t="s">
        <v>80</v>
      </c>
      <c r="S4" s="41"/>
      <c r="T4" s="37" t="s">
        <v>56</v>
      </c>
      <c r="U4" s="38"/>
      <c r="V4" s="39"/>
      <c r="W4" s="40" t="s">
        <v>71</v>
      </c>
      <c r="X4" s="41"/>
      <c r="Y4" s="40" t="s">
        <v>79</v>
      </c>
      <c r="Z4" s="41"/>
      <c r="AA4" s="40" t="s">
        <v>72</v>
      </c>
      <c r="AB4" s="41"/>
      <c r="AC4" s="37" t="s">
        <v>56</v>
      </c>
      <c r="AD4" s="38"/>
      <c r="AE4" s="39"/>
      <c r="AF4" s="40" t="s">
        <v>76</v>
      </c>
      <c r="AG4" s="41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40" t="s">
        <v>77</v>
      </c>
      <c r="AT4" s="41"/>
      <c r="AU4" s="37" t="s">
        <v>56</v>
      </c>
      <c r="AV4" s="38"/>
      <c r="AW4" s="39"/>
      <c r="AY4" s="29" t="s">
        <v>66</v>
      </c>
      <c r="AZ4" s="30"/>
      <c r="BA4" s="31" t="s">
        <v>67</v>
      </c>
      <c r="BB4" s="29" t="s">
        <v>66</v>
      </c>
      <c r="BC4" s="30"/>
      <c r="BD4" s="31" t="s">
        <v>67</v>
      </c>
      <c r="BE4" s="29" t="s">
        <v>66</v>
      </c>
      <c r="BF4" s="30"/>
      <c r="BG4" s="31" t="s">
        <v>67</v>
      </c>
      <c r="BH4" s="29" t="s">
        <v>66</v>
      </c>
      <c r="BI4" s="30"/>
      <c r="BJ4" s="31" t="s">
        <v>67</v>
      </c>
      <c r="BK4" s="29" t="s">
        <v>66</v>
      </c>
      <c r="BL4" s="30"/>
      <c r="BM4" s="31" t="s">
        <v>67</v>
      </c>
      <c r="BN4" s="29" t="s">
        <v>66</v>
      </c>
      <c r="BO4" s="30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42825</v>
      </c>
      <c r="B6" s="7" t="s">
        <v>58</v>
      </c>
      <c r="C6" s="1">
        <v>1</v>
      </c>
      <c r="D6" s="11" t="s">
        <v>5</v>
      </c>
      <c r="E6" s="21">
        <v>32</v>
      </c>
      <c r="F6" s="27">
        <v>37.049999999999997</v>
      </c>
      <c r="G6" s="22">
        <v>32</v>
      </c>
      <c r="H6" s="27">
        <v>36</v>
      </c>
      <c r="I6" s="22"/>
      <c r="J6" s="27"/>
      <c r="K6" s="10">
        <v>3</v>
      </c>
      <c r="L6" s="13">
        <f>IF(ISNUMBER(E6),1,0)+IF(ISNUMBER(G6),1,0)+IF(ISNUMBER(I6),1,0)</f>
        <v>2</v>
      </c>
      <c r="M6" s="9">
        <f>L6/K6*100</f>
        <v>66.666666666666657</v>
      </c>
      <c r="N6" s="23"/>
      <c r="O6" s="27"/>
      <c r="P6" s="21">
        <v>24</v>
      </c>
      <c r="Q6" s="28">
        <v>45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2</v>
      </c>
      <c r="V6" s="9">
        <f>U6/T6*100</f>
        <v>66.666666666666657</v>
      </c>
      <c r="W6" s="23">
        <v>41.8</v>
      </c>
      <c r="X6" s="27">
        <v>41.8</v>
      </c>
      <c r="Y6" s="23">
        <v>24.95</v>
      </c>
      <c r="Z6" s="27">
        <v>38.200000000000003</v>
      </c>
      <c r="AA6" s="23">
        <v>30.8</v>
      </c>
      <c r="AB6" s="27">
        <v>30.8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40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32</v>
      </c>
      <c r="AZ6" s="16">
        <f t="shared" ref="AZ6:AZ45" si="3">IF(SUM(F6,H6,J6)=0,"",ROUND(AVERAGE(F6,H6,J6),2))</f>
        <v>36.53</v>
      </c>
      <c r="BA6" s="17">
        <f t="shared" ref="BA6:BA45" si="4">M6</f>
        <v>66.666666666666657</v>
      </c>
      <c r="BB6" s="16">
        <f t="shared" ref="BB6:BB45" si="5">IF(SUM(N6,P6,R6)=0,"",ROUND(AVERAGE(N6,P6,R6),2))</f>
        <v>29.5</v>
      </c>
      <c r="BC6" s="16">
        <f t="shared" ref="BC6:BC45" si="6">IF(SUM(O6,Q6,S6)=0,"",ROUND(AVERAGE(O6,Q6,S6),2))</f>
        <v>41</v>
      </c>
      <c r="BD6" s="17">
        <f t="shared" ref="BD6:BD45" si="7">V6</f>
        <v>66.666666666666657</v>
      </c>
      <c r="BE6" s="16">
        <f t="shared" ref="BE6:BE45" si="8">IF(SUM(W6,Y6,AA6)=0,"",ROUND(AVERAGE(W6,Y6,AA6),2))</f>
        <v>32.520000000000003</v>
      </c>
      <c r="BF6" s="16">
        <f t="shared" ref="BF6:BF45" si="9">IF(SUM(X6,Z6,AB6)=0,"",ROUND(AVERAGE(X6,Z6,AB6),2))</f>
        <v>36.93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40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31.01</v>
      </c>
      <c r="BO6" s="18">
        <f t="shared" ref="BO6:BO45" si="15">ROUND(AVERAGE(AZ6,BC6,BF6,BI6,BL6),2)</f>
        <v>38.619999999999997</v>
      </c>
    </row>
    <row r="7" spans="1:67">
      <c r="A7" s="19">
        <v>42825</v>
      </c>
      <c r="B7" s="7" t="s">
        <v>58</v>
      </c>
      <c r="C7" s="1">
        <v>2</v>
      </c>
      <c r="D7" s="11" t="s">
        <v>6</v>
      </c>
      <c r="E7" s="21">
        <v>53.6</v>
      </c>
      <c r="F7" s="27">
        <v>65</v>
      </c>
      <c r="G7" s="22">
        <v>52</v>
      </c>
      <c r="H7" s="27">
        <v>78</v>
      </c>
      <c r="I7" s="22"/>
      <c r="J7" s="27"/>
      <c r="K7" s="10">
        <v>3</v>
      </c>
      <c r="L7" s="13">
        <f t="shared" ref="L7:L45" si="16">IF(ISNUMBER(E7),1,0)+IF(ISNUMBER(G7),1,0)+IF(ISNUMBER(I7),1,0)</f>
        <v>2</v>
      </c>
      <c r="M7" s="9">
        <f t="shared" ref="M7:M45" si="17">L7/K7*100</f>
        <v>66.666666666666657</v>
      </c>
      <c r="N7" s="23"/>
      <c r="O7" s="27"/>
      <c r="P7" s="21">
        <v>59.3</v>
      </c>
      <c r="Q7" s="28">
        <v>70</v>
      </c>
      <c r="R7" s="23">
        <v>52.22</v>
      </c>
      <c r="S7" s="27">
        <v>70</v>
      </c>
      <c r="T7" s="10">
        <v>3</v>
      </c>
      <c r="U7" s="13">
        <f t="shared" si="0"/>
        <v>2</v>
      </c>
      <c r="V7" s="9">
        <f t="shared" ref="V7:V45" si="18">U7/T7*100</f>
        <v>66.666666666666657</v>
      </c>
      <c r="W7" s="23">
        <v>43.33</v>
      </c>
      <c r="X7" s="27">
        <v>65</v>
      </c>
      <c r="Y7" s="23">
        <v>30</v>
      </c>
      <c r="Z7" s="27">
        <v>72.22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52.8</v>
      </c>
      <c r="AZ7" s="16">
        <f t="shared" si="3"/>
        <v>71.5</v>
      </c>
      <c r="BA7" s="17">
        <f t="shared" si="4"/>
        <v>66.666666666666657</v>
      </c>
      <c r="BB7" s="16">
        <f t="shared" si="5"/>
        <v>55.76</v>
      </c>
      <c r="BC7" s="16">
        <f t="shared" si="6"/>
        <v>70</v>
      </c>
      <c r="BD7" s="17">
        <f t="shared" si="7"/>
        <v>66.666666666666657</v>
      </c>
      <c r="BE7" s="16">
        <f t="shared" si="8"/>
        <v>45.18</v>
      </c>
      <c r="BF7" s="16">
        <f t="shared" si="9"/>
        <v>69.81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51.19</v>
      </c>
      <c r="BO7" s="18">
        <f t="shared" si="15"/>
        <v>65.58</v>
      </c>
    </row>
    <row r="8" spans="1:67">
      <c r="A8" s="19">
        <v>42825</v>
      </c>
      <c r="B8" s="7" t="s">
        <v>58</v>
      </c>
      <c r="C8" s="1">
        <v>3</v>
      </c>
      <c r="D8" s="11" t="s">
        <v>7</v>
      </c>
      <c r="E8" s="21">
        <v>48</v>
      </c>
      <c r="F8" s="27">
        <v>97</v>
      </c>
      <c r="G8" s="22">
        <v>56.88</v>
      </c>
      <c r="H8" s="27">
        <v>80</v>
      </c>
      <c r="I8" s="22"/>
      <c r="J8" s="27"/>
      <c r="K8" s="10">
        <v>3</v>
      </c>
      <c r="L8" s="13">
        <f t="shared" si="16"/>
        <v>2</v>
      </c>
      <c r="M8" s="9">
        <f t="shared" si="17"/>
        <v>66.666666666666657</v>
      </c>
      <c r="N8" s="23"/>
      <c r="O8" s="27"/>
      <c r="P8" s="21">
        <v>59.5</v>
      </c>
      <c r="Q8" s="28">
        <v>70</v>
      </c>
      <c r="R8" s="23">
        <v>59</v>
      </c>
      <c r="S8" s="27">
        <v>66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68</v>
      </c>
      <c r="X8" s="27">
        <v>68</v>
      </c>
      <c r="Y8" s="23">
        <v>68</v>
      </c>
      <c r="Z8" s="27">
        <v>68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75</v>
      </c>
      <c r="AG8" s="27">
        <v>75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52.44</v>
      </c>
      <c r="AZ8" s="16">
        <f t="shared" si="3"/>
        <v>88.5</v>
      </c>
      <c r="BA8" s="17">
        <f t="shared" si="4"/>
        <v>66.666666666666657</v>
      </c>
      <c r="BB8" s="16">
        <f t="shared" si="5"/>
        <v>59.25</v>
      </c>
      <c r="BC8" s="16">
        <f t="shared" si="6"/>
        <v>68</v>
      </c>
      <c r="BD8" s="17">
        <f t="shared" si="7"/>
        <v>66.666666666666657</v>
      </c>
      <c r="BE8" s="16">
        <f t="shared" si="8"/>
        <v>65</v>
      </c>
      <c r="BF8" s="16">
        <f t="shared" si="9"/>
        <v>65</v>
      </c>
      <c r="BG8" s="17">
        <f t="shared" si="24"/>
        <v>100</v>
      </c>
      <c r="BH8" s="17">
        <f t="shared" si="25"/>
        <v>75</v>
      </c>
      <c r="BI8" s="17">
        <f t="shared" si="25"/>
        <v>75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62.92</v>
      </c>
      <c r="BO8" s="18">
        <f t="shared" si="15"/>
        <v>74.13</v>
      </c>
    </row>
    <row r="9" spans="1:67">
      <c r="A9" s="19">
        <v>42825</v>
      </c>
      <c r="B9" s="7" t="s">
        <v>58</v>
      </c>
      <c r="C9" s="1">
        <v>4</v>
      </c>
      <c r="D9" s="11" t="s">
        <v>8</v>
      </c>
      <c r="E9" s="21">
        <v>33</v>
      </c>
      <c r="F9" s="27">
        <v>95</v>
      </c>
      <c r="G9" s="22">
        <v>28.6</v>
      </c>
      <c r="H9" s="27">
        <v>68</v>
      </c>
      <c r="I9" s="22"/>
      <c r="J9" s="27"/>
      <c r="K9" s="10">
        <v>3</v>
      </c>
      <c r="L9" s="13">
        <f t="shared" si="16"/>
        <v>2</v>
      </c>
      <c r="M9" s="9">
        <f t="shared" si="17"/>
        <v>66.666666666666657</v>
      </c>
      <c r="N9" s="23"/>
      <c r="O9" s="27"/>
      <c r="P9" s="21">
        <v>35</v>
      </c>
      <c r="Q9" s="28">
        <v>95</v>
      </c>
      <c r="R9" s="23">
        <v>36</v>
      </c>
      <c r="S9" s="27">
        <v>40</v>
      </c>
      <c r="T9" s="10">
        <v>3</v>
      </c>
      <c r="U9" s="13">
        <f t="shared" si="0"/>
        <v>2</v>
      </c>
      <c r="V9" s="9">
        <f t="shared" si="18"/>
        <v>66.666666666666657</v>
      </c>
      <c r="W9" s="23">
        <v>33</v>
      </c>
      <c r="X9" s="27">
        <v>39</v>
      </c>
      <c r="Y9" s="23">
        <v>36.299999999999997</v>
      </c>
      <c r="Z9" s="27">
        <v>59.4</v>
      </c>
      <c r="AA9" s="23">
        <v>37.200000000000003</v>
      </c>
      <c r="AB9" s="27">
        <v>37.200000000000003</v>
      </c>
      <c r="AC9" s="10">
        <v>3</v>
      </c>
      <c r="AD9" s="13">
        <f t="shared" si="1"/>
        <v>3</v>
      </c>
      <c r="AE9" s="9">
        <f t="shared" si="19"/>
        <v>100</v>
      </c>
      <c r="AF9" s="23">
        <v>25</v>
      </c>
      <c r="AG9" s="27">
        <v>48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30.8</v>
      </c>
      <c r="AZ9" s="16">
        <f t="shared" si="3"/>
        <v>81.5</v>
      </c>
      <c r="BA9" s="17">
        <f t="shared" si="4"/>
        <v>66.666666666666657</v>
      </c>
      <c r="BB9" s="16">
        <f t="shared" si="5"/>
        <v>35.5</v>
      </c>
      <c r="BC9" s="16">
        <f t="shared" si="6"/>
        <v>67.5</v>
      </c>
      <c r="BD9" s="17">
        <f t="shared" si="7"/>
        <v>66.666666666666657</v>
      </c>
      <c r="BE9" s="16">
        <f t="shared" si="8"/>
        <v>35.5</v>
      </c>
      <c r="BF9" s="16">
        <f t="shared" si="9"/>
        <v>45.2</v>
      </c>
      <c r="BG9" s="17">
        <f t="shared" si="24"/>
        <v>100</v>
      </c>
      <c r="BH9" s="17">
        <f t="shared" si="25"/>
        <v>25</v>
      </c>
      <c r="BI9" s="17">
        <f t="shared" si="25"/>
        <v>48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31.7</v>
      </c>
      <c r="BO9" s="18">
        <f t="shared" si="15"/>
        <v>60.55</v>
      </c>
    </row>
    <row r="10" spans="1:67">
      <c r="A10" s="19">
        <v>42825</v>
      </c>
      <c r="B10" s="7" t="s">
        <v>58</v>
      </c>
      <c r="C10" s="1">
        <v>5</v>
      </c>
      <c r="D10" s="11" t="s">
        <v>9</v>
      </c>
      <c r="E10" s="21">
        <v>59</v>
      </c>
      <c r="F10" s="27">
        <v>96</v>
      </c>
      <c r="G10" s="22">
        <v>62</v>
      </c>
      <c r="H10" s="27">
        <v>100</v>
      </c>
      <c r="I10" s="22"/>
      <c r="J10" s="27"/>
      <c r="K10" s="10">
        <v>3</v>
      </c>
      <c r="L10" s="13">
        <f t="shared" si="16"/>
        <v>2</v>
      </c>
      <c r="M10" s="9">
        <f t="shared" si="17"/>
        <v>66.666666666666657</v>
      </c>
      <c r="N10" s="23"/>
      <c r="O10" s="27"/>
      <c r="P10" s="21">
        <v>76.11</v>
      </c>
      <c r="Q10" s="28">
        <v>89.9</v>
      </c>
      <c r="R10" s="23">
        <v>73</v>
      </c>
      <c r="S10" s="27">
        <v>100</v>
      </c>
      <c r="T10" s="10">
        <v>3</v>
      </c>
      <c r="U10" s="13">
        <f t="shared" si="0"/>
        <v>2</v>
      </c>
      <c r="V10" s="9">
        <f t="shared" si="18"/>
        <v>66.666666666666657</v>
      </c>
      <c r="W10" s="23">
        <v>60</v>
      </c>
      <c r="X10" s="27">
        <v>112</v>
      </c>
      <c r="Y10" s="23">
        <v>69.900000000000006</v>
      </c>
      <c r="Z10" s="27">
        <v>105</v>
      </c>
      <c r="AA10" s="23">
        <v>79</v>
      </c>
      <c r="AB10" s="27">
        <v>108</v>
      </c>
      <c r="AC10" s="10">
        <v>3</v>
      </c>
      <c r="AD10" s="13">
        <f t="shared" si="1"/>
        <v>3</v>
      </c>
      <c r="AE10" s="9">
        <f t="shared" si="19"/>
        <v>100</v>
      </c>
      <c r="AF10" s="23">
        <v>82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60.5</v>
      </c>
      <c r="AZ10" s="16">
        <f t="shared" si="3"/>
        <v>98</v>
      </c>
      <c r="BA10" s="17">
        <f t="shared" si="4"/>
        <v>66.666666666666657</v>
      </c>
      <c r="BB10" s="16">
        <f t="shared" si="5"/>
        <v>74.56</v>
      </c>
      <c r="BC10" s="16">
        <f t="shared" si="6"/>
        <v>94.95</v>
      </c>
      <c r="BD10" s="17">
        <f t="shared" si="7"/>
        <v>66.666666666666657</v>
      </c>
      <c r="BE10" s="16">
        <f t="shared" si="8"/>
        <v>69.63</v>
      </c>
      <c r="BF10" s="16">
        <f t="shared" si="9"/>
        <v>108.33</v>
      </c>
      <c r="BG10" s="17">
        <f t="shared" si="24"/>
        <v>100</v>
      </c>
      <c r="BH10" s="17">
        <f t="shared" si="25"/>
        <v>82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71.67</v>
      </c>
      <c r="BO10" s="18">
        <f t="shared" si="15"/>
        <v>98.57</v>
      </c>
    </row>
    <row r="11" spans="1:67">
      <c r="A11" s="19">
        <v>42825</v>
      </c>
      <c r="B11" s="7" t="s">
        <v>58</v>
      </c>
      <c r="C11" s="1">
        <v>6</v>
      </c>
      <c r="D11" s="11" t="s">
        <v>10</v>
      </c>
      <c r="E11" s="21">
        <v>39</v>
      </c>
      <c r="F11" s="27">
        <v>46</v>
      </c>
      <c r="G11" s="22">
        <v>49</v>
      </c>
      <c r="H11" s="27">
        <v>50</v>
      </c>
      <c r="I11" s="22"/>
      <c r="J11" s="27"/>
      <c r="K11" s="10">
        <v>3</v>
      </c>
      <c r="L11" s="13">
        <f t="shared" si="16"/>
        <v>2</v>
      </c>
      <c r="M11" s="9">
        <f t="shared" si="17"/>
        <v>66.666666666666657</v>
      </c>
      <c r="N11" s="23"/>
      <c r="O11" s="27"/>
      <c r="P11" s="21">
        <v>45</v>
      </c>
      <c r="Q11" s="28">
        <v>57</v>
      </c>
      <c r="R11" s="23">
        <v>48</v>
      </c>
      <c r="S11" s="27">
        <v>53</v>
      </c>
      <c r="T11" s="10">
        <v>3</v>
      </c>
      <c r="U11" s="13">
        <f t="shared" si="0"/>
        <v>2</v>
      </c>
      <c r="V11" s="9">
        <f t="shared" si="18"/>
        <v>66.666666666666657</v>
      </c>
      <c r="W11" s="23">
        <v>40</v>
      </c>
      <c r="X11" s="27">
        <v>60</v>
      </c>
      <c r="Y11" s="23">
        <v>43.1</v>
      </c>
      <c r="Z11" s="27">
        <v>43.1</v>
      </c>
      <c r="AA11" s="23">
        <v>57</v>
      </c>
      <c r="AB11" s="27">
        <v>57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50</v>
      </c>
      <c r="AG11" s="27">
        <v>50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44</v>
      </c>
      <c r="AZ11" s="16">
        <f t="shared" si="3"/>
        <v>48</v>
      </c>
      <c r="BA11" s="17">
        <f t="shared" si="4"/>
        <v>66.666666666666657</v>
      </c>
      <c r="BB11" s="16">
        <f t="shared" si="5"/>
        <v>46.5</v>
      </c>
      <c r="BC11" s="16">
        <f t="shared" si="6"/>
        <v>55</v>
      </c>
      <c r="BD11" s="17">
        <f t="shared" si="7"/>
        <v>66.666666666666657</v>
      </c>
      <c r="BE11" s="16">
        <f t="shared" si="8"/>
        <v>46.7</v>
      </c>
      <c r="BF11" s="16">
        <f t="shared" si="9"/>
        <v>53.37</v>
      </c>
      <c r="BG11" s="17">
        <f t="shared" si="24"/>
        <v>100</v>
      </c>
      <c r="BH11" s="17">
        <f t="shared" si="25"/>
        <v>50</v>
      </c>
      <c r="BI11" s="17">
        <f t="shared" si="25"/>
        <v>50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46.8</v>
      </c>
      <c r="BO11" s="18">
        <f t="shared" si="15"/>
        <v>51.59</v>
      </c>
    </row>
    <row r="12" spans="1:67">
      <c r="A12" s="19">
        <v>42825</v>
      </c>
      <c r="B12" s="7" t="s">
        <v>58</v>
      </c>
      <c r="C12" s="1">
        <v>7</v>
      </c>
      <c r="D12" s="11" t="s">
        <v>45</v>
      </c>
      <c r="E12" s="21">
        <v>12</v>
      </c>
      <c r="F12" s="27">
        <v>12</v>
      </c>
      <c r="G12" s="22">
        <v>7.9</v>
      </c>
      <c r="H12" s="27">
        <v>14</v>
      </c>
      <c r="I12" s="22"/>
      <c r="J12" s="27"/>
      <c r="K12" s="10">
        <v>3</v>
      </c>
      <c r="L12" s="13">
        <f t="shared" si="16"/>
        <v>2</v>
      </c>
      <c r="M12" s="9">
        <f t="shared" si="17"/>
        <v>66.666666666666657</v>
      </c>
      <c r="N12" s="23"/>
      <c r="O12" s="27"/>
      <c r="P12" s="21">
        <v>12</v>
      </c>
      <c r="Q12" s="28">
        <v>12</v>
      </c>
      <c r="R12" s="23">
        <v>14</v>
      </c>
      <c r="S12" s="27">
        <v>14</v>
      </c>
      <c r="T12" s="10">
        <v>3</v>
      </c>
      <c r="U12" s="13">
        <f t="shared" si="0"/>
        <v>2</v>
      </c>
      <c r="V12" s="9">
        <f t="shared" si="18"/>
        <v>66.666666666666657</v>
      </c>
      <c r="W12" s="23">
        <v>15</v>
      </c>
      <c r="X12" s="27">
        <v>18</v>
      </c>
      <c r="Y12" s="23">
        <v>14</v>
      </c>
      <c r="Z12" s="27">
        <v>14</v>
      </c>
      <c r="AA12" s="23">
        <v>17</v>
      </c>
      <c r="AB12" s="27">
        <v>17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9.9499999999999993</v>
      </c>
      <c r="AZ12" s="16">
        <f t="shared" si="3"/>
        <v>13</v>
      </c>
      <c r="BA12" s="17">
        <f t="shared" si="4"/>
        <v>66.666666666666657</v>
      </c>
      <c r="BB12" s="16">
        <f t="shared" si="5"/>
        <v>13</v>
      </c>
      <c r="BC12" s="16">
        <f t="shared" si="6"/>
        <v>13</v>
      </c>
      <c r="BD12" s="17">
        <f t="shared" si="7"/>
        <v>66.666666666666657</v>
      </c>
      <c r="BE12" s="16">
        <f t="shared" si="8"/>
        <v>15.33</v>
      </c>
      <c r="BF12" s="16">
        <f t="shared" si="9"/>
        <v>16.329999999999998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13.07</v>
      </c>
      <c r="BO12" s="18">
        <f t="shared" si="15"/>
        <v>14.08</v>
      </c>
    </row>
    <row r="13" spans="1:67">
      <c r="A13" s="19">
        <v>42825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/>
      <c r="J13" s="27"/>
      <c r="K13" s="10">
        <v>3</v>
      </c>
      <c r="L13" s="13">
        <f t="shared" si="16"/>
        <v>2</v>
      </c>
      <c r="M13" s="9">
        <f t="shared" si="17"/>
        <v>66.666666666666657</v>
      </c>
      <c r="N13" s="23"/>
      <c r="O13" s="27"/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360</v>
      </c>
      <c r="X13" s="27">
        <v>528</v>
      </c>
      <c r="Y13" s="23">
        <v>370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351</v>
      </c>
      <c r="AZ13" s="16">
        <f t="shared" si="3"/>
        <v>562</v>
      </c>
      <c r="BA13" s="17">
        <f t="shared" si="4"/>
        <v>66.666666666666657</v>
      </c>
      <c r="BB13" s="16">
        <f t="shared" si="5"/>
        <v>235.33</v>
      </c>
      <c r="BC13" s="16">
        <f t="shared" si="6"/>
        <v>794</v>
      </c>
      <c r="BD13" s="17">
        <f t="shared" si="7"/>
        <v>66.666666666666657</v>
      </c>
      <c r="BE13" s="16">
        <f t="shared" si="8"/>
        <v>326.67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313.25</v>
      </c>
      <c r="BO13" s="18">
        <f t="shared" si="15"/>
        <v>588.83000000000004</v>
      </c>
    </row>
    <row r="14" spans="1:67">
      <c r="A14" s="19">
        <v>42825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/>
      <c r="J14" s="27"/>
      <c r="K14" s="10">
        <v>3</v>
      </c>
      <c r="L14" s="13">
        <f t="shared" si="16"/>
        <v>2</v>
      </c>
      <c r="M14" s="9">
        <f t="shared" si="17"/>
        <v>66.666666666666657</v>
      </c>
      <c r="N14" s="23"/>
      <c r="O14" s="27"/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53</v>
      </c>
      <c r="X14" s="27">
        <v>57</v>
      </c>
      <c r="Y14" s="23">
        <v>68</v>
      </c>
      <c r="Z14" s="27">
        <v>68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38</v>
      </c>
      <c r="AZ14" s="16">
        <f t="shared" si="3"/>
        <v>47.7</v>
      </c>
      <c r="BA14" s="17">
        <f t="shared" si="4"/>
        <v>66.666666666666657</v>
      </c>
      <c r="BB14" s="16">
        <f t="shared" si="5"/>
        <v>44.5</v>
      </c>
      <c r="BC14" s="16">
        <f t="shared" si="6"/>
        <v>47.6</v>
      </c>
      <c r="BD14" s="17">
        <f t="shared" si="7"/>
        <v>66.666666666666657</v>
      </c>
      <c r="BE14" s="16">
        <f t="shared" si="8"/>
        <v>60.5</v>
      </c>
      <c r="BF14" s="16">
        <f t="shared" si="9"/>
        <v>62.5</v>
      </c>
      <c r="BG14" s="17">
        <f t="shared" si="24"/>
        <v>66.666666666666657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47.67</v>
      </c>
      <c r="BO14" s="18">
        <f t="shared" si="15"/>
        <v>52.6</v>
      </c>
    </row>
    <row r="15" spans="1:67">
      <c r="A15" s="19">
        <v>42825</v>
      </c>
      <c r="B15" s="7" t="s">
        <v>58</v>
      </c>
      <c r="C15" s="1">
        <v>10</v>
      </c>
      <c r="D15" s="11" t="s">
        <v>13</v>
      </c>
      <c r="E15" s="21">
        <v>220</v>
      </c>
      <c r="F15" s="27">
        <v>390</v>
      </c>
      <c r="G15" s="22">
        <v>180</v>
      </c>
      <c r="H15" s="27">
        <v>270</v>
      </c>
      <c r="I15" s="22"/>
      <c r="J15" s="27"/>
      <c r="K15" s="10">
        <v>3</v>
      </c>
      <c r="L15" s="13">
        <f t="shared" si="16"/>
        <v>2</v>
      </c>
      <c r="M15" s="9">
        <f t="shared" si="17"/>
        <v>66.666666666666657</v>
      </c>
      <c r="N15" s="23"/>
      <c r="O15" s="27"/>
      <c r="P15" s="21">
        <v>173</v>
      </c>
      <c r="Q15" s="28">
        <v>280</v>
      </c>
      <c r="R15" s="23">
        <v>175</v>
      </c>
      <c r="S15" s="27">
        <v>408</v>
      </c>
      <c r="T15" s="10">
        <v>3</v>
      </c>
      <c r="U15" s="13">
        <f t="shared" si="0"/>
        <v>2</v>
      </c>
      <c r="V15" s="9">
        <f t="shared" si="18"/>
        <v>66.666666666666657</v>
      </c>
      <c r="W15" s="23">
        <v>258</v>
      </c>
      <c r="X15" s="27">
        <v>297</v>
      </c>
      <c r="Y15" s="23">
        <v>178</v>
      </c>
      <c r="Z15" s="27">
        <v>329</v>
      </c>
      <c r="AA15" s="23">
        <v>203</v>
      </c>
      <c r="AB15" s="27">
        <v>393</v>
      </c>
      <c r="AC15" s="10">
        <v>3</v>
      </c>
      <c r="AD15" s="13">
        <f t="shared" si="1"/>
        <v>3</v>
      </c>
      <c r="AE15" s="9">
        <f t="shared" si="19"/>
        <v>100</v>
      </c>
      <c r="AF15" s="23">
        <v>200</v>
      </c>
      <c r="AG15" s="27">
        <v>315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200</v>
      </c>
      <c r="AZ15" s="16">
        <f t="shared" si="3"/>
        <v>330</v>
      </c>
      <c r="BA15" s="17">
        <f t="shared" si="4"/>
        <v>66.666666666666657</v>
      </c>
      <c r="BB15" s="16">
        <f t="shared" si="5"/>
        <v>174</v>
      </c>
      <c r="BC15" s="16">
        <f t="shared" si="6"/>
        <v>344</v>
      </c>
      <c r="BD15" s="17">
        <f t="shared" si="7"/>
        <v>66.666666666666657</v>
      </c>
      <c r="BE15" s="16">
        <f t="shared" si="8"/>
        <v>213</v>
      </c>
      <c r="BF15" s="16">
        <f t="shared" si="9"/>
        <v>339.67</v>
      </c>
      <c r="BG15" s="17">
        <f t="shared" si="24"/>
        <v>100</v>
      </c>
      <c r="BH15" s="17">
        <f t="shared" si="25"/>
        <v>200</v>
      </c>
      <c r="BI15" s="17">
        <f t="shared" si="25"/>
        <v>315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196.75</v>
      </c>
      <c r="BO15" s="18">
        <f t="shared" si="15"/>
        <v>332.17</v>
      </c>
    </row>
    <row r="16" spans="1:67">
      <c r="A16" s="19">
        <v>42825</v>
      </c>
      <c r="B16" s="7" t="s">
        <v>58</v>
      </c>
      <c r="C16" s="1">
        <v>11</v>
      </c>
      <c r="D16" s="11" t="s">
        <v>14</v>
      </c>
      <c r="E16" s="21">
        <v>250</v>
      </c>
      <c r="F16" s="27">
        <v>383.75</v>
      </c>
      <c r="G16" s="22">
        <v>350</v>
      </c>
      <c r="H16" s="27">
        <v>400</v>
      </c>
      <c r="I16" s="22"/>
      <c r="J16" s="27"/>
      <c r="K16" s="10">
        <v>3</v>
      </c>
      <c r="L16" s="13">
        <f t="shared" si="16"/>
        <v>2</v>
      </c>
      <c r="M16" s="9">
        <f t="shared" si="17"/>
        <v>66.666666666666657</v>
      </c>
      <c r="N16" s="23"/>
      <c r="O16" s="27"/>
      <c r="P16" s="21">
        <v>150</v>
      </c>
      <c r="Q16" s="28">
        <v>350</v>
      </c>
      <c r="R16" s="23">
        <v>225</v>
      </c>
      <c r="S16" s="27">
        <v>409</v>
      </c>
      <c r="T16" s="10">
        <v>3</v>
      </c>
      <c r="U16" s="13">
        <f t="shared" si="0"/>
        <v>2</v>
      </c>
      <c r="V16" s="9">
        <f t="shared" si="18"/>
        <v>66.666666666666657</v>
      </c>
      <c r="W16" s="23">
        <v>152</v>
      </c>
      <c r="X16" s="27">
        <v>430</v>
      </c>
      <c r="Y16" s="23">
        <v>172</v>
      </c>
      <c r="Z16" s="27">
        <v>448</v>
      </c>
      <c r="AA16" s="23">
        <v>192</v>
      </c>
      <c r="AB16" s="27">
        <v>380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295</v>
      </c>
      <c r="AG16" s="27">
        <v>295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300</v>
      </c>
      <c r="AZ16" s="16">
        <f t="shared" si="3"/>
        <v>391.88</v>
      </c>
      <c r="BA16" s="17">
        <f t="shared" si="4"/>
        <v>66.666666666666657</v>
      </c>
      <c r="BB16" s="16">
        <f t="shared" si="5"/>
        <v>187.5</v>
      </c>
      <c r="BC16" s="16">
        <f t="shared" si="6"/>
        <v>379.5</v>
      </c>
      <c r="BD16" s="17">
        <f t="shared" si="7"/>
        <v>66.666666666666657</v>
      </c>
      <c r="BE16" s="16">
        <f t="shared" si="8"/>
        <v>172</v>
      </c>
      <c r="BF16" s="16">
        <f t="shared" si="9"/>
        <v>419.33</v>
      </c>
      <c r="BG16" s="17">
        <f t="shared" si="24"/>
        <v>100</v>
      </c>
      <c r="BH16" s="17">
        <f t="shared" si="25"/>
        <v>295</v>
      </c>
      <c r="BI16" s="17">
        <f t="shared" si="25"/>
        <v>295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238.63</v>
      </c>
      <c r="BO16" s="18">
        <f t="shared" si="15"/>
        <v>371.43</v>
      </c>
    </row>
    <row r="17" spans="1:67">
      <c r="A17" s="19">
        <v>42825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350</v>
      </c>
      <c r="H17" s="27">
        <v>350</v>
      </c>
      <c r="I17" s="22"/>
      <c r="J17" s="27"/>
      <c r="K17" s="10">
        <v>3</v>
      </c>
      <c r="L17" s="13">
        <f t="shared" si="16"/>
        <v>2</v>
      </c>
      <c r="M17" s="9">
        <f t="shared" si="17"/>
        <v>66.666666666666657</v>
      </c>
      <c r="N17" s="23"/>
      <c r="O17" s="27"/>
      <c r="P17" s="21">
        <v>600</v>
      </c>
      <c r="Q17" s="28">
        <v>600</v>
      </c>
      <c r="R17" s="23">
        <v>655</v>
      </c>
      <c r="S17" s="27">
        <v>774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650</v>
      </c>
      <c r="X17" s="27">
        <v>745</v>
      </c>
      <c r="Y17" s="23">
        <v>679</v>
      </c>
      <c r="Z17" s="27">
        <v>679</v>
      </c>
      <c r="AA17" s="23">
        <v>470</v>
      </c>
      <c r="AB17" s="27">
        <v>550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426.67</v>
      </c>
      <c r="AZ17" s="16">
        <f t="shared" si="3"/>
        <v>584.95000000000005</v>
      </c>
      <c r="BA17" s="17">
        <f t="shared" si="4"/>
        <v>66.666666666666657</v>
      </c>
      <c r="BB17" s="16">
        <f t="shared" si="5"/>
        <v>627.5</v>
      </c>
      <c r="BC17" s="16">
        <f t="shared" si="6"/>
        <v>687</v>
      </c>
      <c r="BD17" s="17">
        <f t="shared" si="7"/>
        <v>66.666666666666657</v>
      </c>
      <c r="BE17" s="16">
        <f t="shared" si="8"/>
        <v>599.66999999999996</v>
      </c>
      <c r="BF17" s="16">
        <f t="shared" si="9"/>
        <v>658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551.28</v>
      </c>
      <c r="BO17" s="18">
        <f t="shared" si="15"/>
        <v>643.32000000000005</v>
      </c>
    </row>
    <row r="18" spans="1:67">
      <c r="A18" s="19">
        <v>42825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/>
      <c r="J18" s="27"/>
      <c r="K18" s="10">
        <v>3</v>
      </c>
      <c r="L18" s="13">
        <f t="shared" si="16"/>
        <v>0</v>
      </c>
      <c r="M18" s="9">
        <f t="shared" si="17"/>
        <v>0</v>
      </c>
      <c r="N18" s="23"/>
      <c r="O18" s="27"/>
      <c r="P18" s="21">
        <v>350</v>
      </c>
      <c r="Q18" s="28">
        <v>440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315</v>
      </c>
      <c r="X18" s="27">
        <v>370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400</v>
      </c>
      <c r="AT18" s="27">
        <v>450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350</v>
      </c>
      <c r="BC18" s="16">
        <f t="shared" si="6"/>
        <v>440</v>
      </c>
      <c r="BD18" s="17">
        <f t="shared" si="7"/>
        <v>33.333333333333329</v>
      </c>
      <c r="BE18" s="16">
        <f t="shared" si="8"/>
        <v>315</v>
      </c>
      <c r="BF18" s="16">
        <f t="shared" si="9"/>
        <v>370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400</v>
      </c>
      <c r="BL18" s="17">
        <f t="shared" si="12"/>
        <v>450</v>
      </c>
      <c r="BM18" s="17">
        <f t="shared" si="13"/>
        <v>100</v>
      </c>
      <c r="BN18" s="18">
        <f t="shared" si="14"/>
        <v>355</v>
      </c>
      <c r="BO18" s="18">
        <f t="shared" si="15"/>
        <v>420</v>
      </c>
    </row>
    <row r="19" spans="1:67">
      <c r="A19" s="19">
        <v>42825</v>
      </c>
      <c r="B19" s="7" t="s">
        <v>58</v>
      </c>
      <c r="C19" s="1">
        <v>14</v>
      </c>
      <c r="D19" s="11" t="s">
        <v>17</v>
      </c>
      <c r="E19" s="21">
        <v>192</v>
      </c>
      <c r="F19" s="27">
        <v>270</v>
      </c>
      <c r="G19" s="22" t="s">
        <v>59</v>
      </c>
      <c r="H19" s="27" t="s">
        <v>59</v>
      </c>
      <c r="I19" s="22"/>
      <c r="J19" s="27"/>
      <c r="K19" s="10">
        <v>3</v>
      </c>
      <c r="L19" s="13">
        <f t="shared" si="16"/>
        <v>1</v>
      </c>
      <c r="M19" s="9">
        <f t="shared" si="17"/>
        <v>33.333333333333329</v>
      </c>
      <c r="N19" s="23"/>
      <c r="O19" s="27"/>
      <c r="P19" s="21">
        <v>250</v>
      </c>
      <c r="Q19" s="28">
        <v>300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225</v>
      </c>
      <c r="X19" s="27">
        <v>265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350</v>
      </c>
      <c r="AT19" s="27">
        <v>400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192</v>
      </c>
      <c r="AZ19" s="16">
        <f t="shared" si="3"/>
        <v>270</v>
      </c>
      <c r="BA19" s="17">
        <f t="shared" si="4"/>
        <v>33.333333333333329</v>
      </c>
      <c r="BB19" s="16">
        <f t="shared" si="5"/>
        <v>292.5</v>
      </c>
      <c r="BC19" s="16">
        <f t="shared" si="6"/>
        <v>317.5</v>
      </c>
      <c r="BD19" s="17">
        <f t="shared" si="7"/>
        <v>66.666666666666657</v>
      </c>
      <c r="BE19" s="16">
        <f t="shared" si="8"/>
        <v>225</v>
      </c>
      <c r="BF19" s="16">
        <f t="shared" si="9"/>
        <v>265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350</v>
      </c>
      <c r="BL19" s="17">
        <f t="shared" si="12"/>
        <v>400</v>
      </c>
      <c r="BM19" s="17">
        <f t="shared" si="13"/>
        <v>100</v>
      </c>
      <c r="BN19" s="18">
        <f t="shared" si="14"/>
        <v>264.88</v>
      </c>
      <c r="BO19" s="18">
        <f t="shared" si="15"/>
        <v>313.13</v>
      </c>
    </row>
    <row r="20" spans="1:67">
      <c r="A20" s="19">
        <v>42825</v>
      </c>
      <c r="B20" s="7" t="s">
        <v>58</v>
      </c>
      <c r="C20" s="1">
        <v>15</v>
      </c>
      <c r="D20" s="11" t="s">
        <v>18</v>
      </c>
      <c r="E20" s="21">
        <v>120</v>
      </c>
      <c r="F20" s="27">
        <v>120</v>
      </c>
      <c r="G20" s="22">
        <v>100</v>
      </c>
      <c r="H20" s="27">
        <v>115</v>
      </c>
      <c r="I20" s="22"/>
      <c r="J20" s="27"/>
      <c r="K20" s="10">
        <v>3</v>
      </c>
      <c r="L20" s="13">
        <f t="shared" si="16"/>
        <v>2</v>
      </c>
      <c r="M20" s="9">
        <f t="shared" si="17"/>
        <v>66.666666666666657</v>
      </c>
      <c r="N20" s="23"/>
      <c r="O20" s="27"/>
      <c r="P20" s="21">
        <v>100.9</v>
      </c>
      <c r="Q20" s="28">
        <v>120</v>
      </c>
      <c r="R20" s="23">
        <v>144</v>
      </c>
      <c r="S20" s="27">
        <v>144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95</v>
      </c>
      <c r="X20" s="27">
        <v>131</v>
      </c>
      <c r="Y20" s="23">
        <v>149</v>
      </c>
      <c r="Z20" s="27">
        <v>149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>
        <v>125</v>
      </c>
      <c r="AG20" s="27">
        <v>125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110</v>
      </c>
      <c r="AZ20" s="16">
        <f t="shared" si="3"/>
        <v>117.5</v>
      </c>
      <c r="BA20" s="17">
        <f t="shared" si="4"/>
        <v>66.666666666666657</v>
      </c>
      <c r="BB20" s="16">
        <f t="shared" si="5"/>
        <v>122.45</v>
      </c>
      <c r="BC20" s="16">
        <f t="shared" si="6"/>
        <v>132</v>
      </c>
      <c r="BD20" s="17">
        <f t="shared" si="7"/>
        <v>66.666666666666657</v>
      </c>
      <c r="BE20" s="16">
        <f t="shared" si="8"/>
        <v>122</v>
      </c>
      <c r="BF20" s="16">
        <f t="shared" si="9"/>
        <v>140</v>
      </c>
      <c r="BG20" s="17">
        <f t="shared" si="24"/>
        <v>66.666666666666657</v>
      </c>
      <c r="BH20" s="17">
        <f t="shared" si="25"/>
        <v>125</v>
      </c>
      <c r="BI20" s="17">
        <f t="shared" si="25"/>
        <v>125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119.86</v>
      </c>
      <c r="BO20" s="18">
        <f t="shared" si="15"/>
        <v>128.63</v>
      </c>
    </row>
    <row r="21" spans="1:67">
      <c r="A21" s="19">
        <v>42825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/>
      <c r="J21" s="27"/>
      <c r="K21" s="10">
        <v>3</v>
      </c>
      <c r="L21" s="13">
        <f t="shared" si="16"/>
        <v>2</v>
      </c>
      <c r="M21" s="9">
        <f t="shared" si="17"/>
        <v>66.666666666666657</v>
      </c>
      <c r="N21" s="23"/>
      <c r="O21" s="27"/>
      <c r="P21" s="21">
        <v>57.3</v>
      </c>
      <c r="Q21" s="28">
        <v>258.2</v>
      </c>
      <c r="R21" s="23">
        <v>62</v>
      </c>
      <c r="S21" s="27">
        <v>149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95</v>
      </c>
      <c r="X21" s="27">
        <v>254</v>
      </c>
      <c r="Y21" s="23">
        <v>70</v>
      </c>
      <c r="Z21" s="27">
        <v>138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68</v>
      </c>
      <c r="AG21" s="27">
        <v>68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66.44</v>
      </c>
      <c r="AZ21" s="16">
        <f t="shared" si="3"/>
        <v>159.4</v>
      </c>
      <c r="BA21" s="17">
        <f t="shared" si="4"/>
        <v>66.666666666666657</v>
      </c>
      <c r="BB21" s="16">
        <f t="shared" si="5"/>
        <v>59.65</v>
      </c>
      <c r="BC21" s="16">
        <f t="shared" si="6"/>
        <v>203.6</v>
      </c>
      <c r="BD21" s="17">
        <f t="shared" si="7"/>
        <v>66.666666666666657</v>
      </c>
      <c r="BE21" s="16">
        <f t="shared" si="8"/>
        <v>82.5</v>
      </c>
      <c r="BF21" s="16">
        <f t="shared" si="9"/>
        <v>196</v>
      </c>
      <c r="BG21" s="17">
        <f t="shared" si="24"/>
        <v>66.666666666666657</v>
      </c>
      <c r="BH21" s="17">
        <f t="shared" si="25"/>
        <v>68</v>
      </c>
      <c r="BI21" s="17">
        <f t="shared" si="25"/>
        <v>68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69.150000000000006</v>
      </c>
      <c r="BO21" s="18">
        <f t="shared" si="15"/>
        <v>156.75</v>
      </c>
    </row>
    <row r="22" spans="1:67">
      <c r="A22" s="19">
        <v>42825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170</v>
      </c>
      <c r="H22" s="27">
        <v>284.89999999999998</v>
      </c>
      <c r="I22" s="22"/>
      <c r="J22" s="27"/>
      <c r="K22" s="10">
        <v>3</v>
      </c>
      <c r="L22" s="13">
        <f t="shared" si="16"/>
        <v>2</v>
      </c>
      <c r="M22" s="9">
        <f t="shared" si="17"/>
        <v>66.666666666666657</v>
      </c>
      <c r="N22" s="23"/>
      <c r="O22" s="27"/>
      <c r="P22" s="21">
        <v>224</v>
      </c>
      <c r="Q22" s="28">
        <v>328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174</v>
      </c>
      <c r="X22" s="27">
        <v>470</v>
      </c>
      <c r="Y22" s="23">
        <v>281</v>
      </c>
      <c r="Z22" s="27">
        <v>344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100</v>
      </c>
      <c r="AG22" s="27">
        <v>100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263.2</v>
      </c>
      <c r="AZ22" s="16">
        <f t="shared" si="3"/>
        <v>413.45</v>
      </c>
      <c r="BA22" s="17">
        <f t="shared" si="4"/>
        <v>66.666666666666657</v>
      </c>
      <c r="BB22" s="16">
        <f t="shared" si="5"/>
        <v>190</v>
      </c>
      <c r="BC22" s="16">
        <f t="shared" si="6"/>
        <v>242</v>
      </c>
      <c r="BD22" s="17">
        <f t="shared" si="7"/>
        <v>66.666666666666657</v>
      </c>
      <c r="BE22" s="16">
        <f t="shared" si="8"/>
        <v>227.5</v>
      </c>
      <c r="BF22" s="16">
        <f t="shared" si="9"/>
        <v>407</v>
      </c>
      <c r="BG22" s="17">
        <f t="shared" si="24"/>
        <v>66.666666666666657</v>
      </c>
      <c r="BH22" s="17">
        <f t="shared" si="25"/>
        <v>100</v>
      </c>
      <c r="BI22" s="17">
        <f t="shared" si="25"/>
        <v>100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195.18</v>
      </c>
      <c r="BO22" s="18">
        <f t="shared" si="15"/>
        <v>290.61</v>
      </c>
    </row>
    <row r="23" spans="1:67">
      <c r="A23" s="19">
        <v>42825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/>
      <c r="J23" s="27"/>
      <c r="K23" s="10">
        <v>3</v>
      </c>
      <c r="L23" s="13">
        <f t="shared" si="16"/>
        <v>2</v>
      </c>
      <c r="M23" s="9">
        <f t="shared" si="17"/>
        <v>66.666666666666657</v>
      </c>
      <c r="N23" s="23"/>
      <c r="O23" s="27"/>
      <c r="P23" s="21">
        <v>188.4</v>
      </c>
      <c r="Q23" s="28">
        <v>188.4</v>
      </c>
      <c r="R23" s="23">
        <v>208</v>
      </c>
      <c r="S23" s="27">
        <v>208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120</v>
      </c>
      <c r="X23" s="27">
        <v>195</v>
      </c>
      <c r="Y23" s="23">
        <v>208</v>
      </c>
      <c r="Z23" s="27">
        <v>214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125</v>
      </c>
      <c r="AG23" s="27">
        <v>125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175.36</v>
      </c>
      <c r="AZ23" s="16">
        <f t="shared" si="3"/>
        <v>175.36</v>
      </c>
      <c r="BA23" s="17">
        <f t="shared" si="4"/>
        <v>66.666666666666657</v>
      </c>
      <c r="BB23" s="16">
        <f t="shared" si="5"/>
        <v>198.2</v>
      </c>
      <c r="BC23" s="16">
        <f t="shared" si="6"/>
        <v>198.2</v>
      </c>
      <c r="BD23" s="17">
        <f t="shared" si="7"/>
        <v>66.666666666666657</v>
      </c>
      <c r="BE23" s="16">
        <f t="shared" si="8"/>
        <v>164</v>
      </c>
      <c r="BF23" s="16">
        <f t="shared" si="9"/>
        <v>204.5</v>
      </c>
      <c r="BG23" s="17">
        <f t="shared" si="24"/>
        <v>66.666666666666657</v>
      </c>
      <c r="BH23" s="17">
        <f t="shared" si="25"/>
        <v>125</v>
      </c>
      <c r="BI23" s="17">
        <f t="shared" si="25"/>
        <v>125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165.64</v>
      </c>
      <c r="BO23" s="18">
        <f t="shared" si="15"/>
        <v>175.77</v>
      </c>
    </row>
    <row r="24" spans="1:67">
      <c r="A24" s="19">
        <v>42825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/>
      <c r="J24" s="27"/>
      <c r="K24" s="10">
        <v>3</v>
      </c>
      <c r="L24" s="13">
        <f t="shared" si="16"/>
        <v>2</v>
      </c>
      <c r="M24" s="9">
        <f t="shared" si="17"/>
        <v>66.666666666666657</v>
      </c>
      <c r="N24" s="23"/>
      <c r="O24" s="27"/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34</v>
      </c>
      <c r="X24" s="27">
        <v>109</v>
      </c>
      <c r="Y24" s="23">
        <v>31</v>
      </c>
      <c r="Z24" s="27">
        <v>96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49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22.5</v>
      </c>
      <c r="AZ24" s="16">
        <f t="shared" si="3"/>
        <v>73.5</v>
      </c>
      <c r="BA24" s="17">
        <f t="shared" si="4"/>
        <v>66.666666666666657</v>
      </c>
      <c r="BB24" s="16">
        <f t="shared" si="5"/>
        <v>18.95</v>
      </c>
      <c r="BC24" s="16">
        <f t="shared" si="6"/>
        <v>45.75</v>
      </c>
      <c r="BD24" s="17">
        <f t="shared" si="7"/>
        <v>66.666666666666657</v>
      </c>
      <c r="BE24" s="16">
        <f t="shared" si="8"/>
        <v>30</v>
      </c>
      <c r="BF24" s="16">
        <f t="shared" si="9"/>
        <v>91</v>
      </c>
      <c r="BG24" s="17">
        <f t="shared" si="24"/>
        <v>100</v>
      </c>
      <c r="BH24" s="17">
        <f t="shared" si="25"/>
        <v>22</v>
      </c>
      <c r="BI24" s="17">
        <f t="shared" si="25"/>
        <v>49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23.36</v>
      </c>
      <c r="BO24" s="18">
        <f t="shared" si="15"/>
        <v>64.81</v>
      </c>
    </row>
    <row r="25" spans="1:67">
      <c r="A25" s="19">
        <v>42825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/>
      <c r="J25" s="27"/>
      <c r="K25" s="10">
        <v>3</v>
      </c>
      <c r="L25" s="13">
        <f t="shared" si="16"/>
        <v>1</v>
      </c>
      <c r="M25" s="9">
        <f t="shared" si="17"/>
        <v>33.333333333333329</v>
      </c>
      <c r="N25" s="23"/>
      <c r="O25" s="27"/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55.18</v>
      </c>
      <c r="Z25" s="27">
        <v>63.42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52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44.74</v>
      </c>
      <c r="AZ25" s="16">
        <f t="shared" si="3"/>
        <v>55</v>
      </c>
      <c r="BA25" s="17">
        <f t="shared" si="4"/>
        <v>33.333333333333329</v>
      </c>
      <c r="BB25" s="16">
        <f t="shared" si="5"/>
        <v>56.07</v>
      </c>
      <c r="BC25" s="16">
        <f t="shared" si="6"/>
        <v>91.65</v>
      </c>
      <c r="BD25" s="17">
        <f t="shared" si="7"/>
        <v>66.666666666666657</v>
      </c>
      <c r="BE25" s="16">
        <f t="shared" si="8"/>
        <v>60.59</v>
      </c>
      <c r="BF25" s="16">
        <f t="shared" si="9"/>
        <v>67.5</v>
      </c>
      <c r="BG25" s="17">
        <f t="shared" si="24"/>
        <v>66.666666666666657</v>
      </c>
      <c r="BH25" s="17">
        <f t="shared" si="25"/>
        <v>52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53.35</v>
      </c>
      <c r="BO25" s="18">
        <f t="shared" si="15"/>
        <v>74.97</v>
      </c>
    </row>
    <row r="26" spans="1:67">
      <c r="A26" s="19">
        <v>42825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/>
      <c r="J26" s="27"/>
      <c r="K26" s="10">
        <v>3</v>
      </c>
      <c r="L26" s="13">
        <f t="shared" si="16"/>
        <v>2</v>
      </c>
      <c r="M26" s="9">
        <f t="shared" si="17"/>
        <v>66.666666666666657</v>
      </c>
      <c r="N26" s="23"/>
      <c r="O26" s="27"/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32.31</v>
      </c>
      <c r="AZ26" s="16">
        <f t="shared" si="3"/>
        <v>43.52</v>
      </c>
      <c r="BA26" s="17">
        <f t="shared" si="4"/>
        <v>66.666666666666657</v>
      </c>
      <c r="BB26" s="16">
        <f t="shared" si="5"/>
        <v>40.04</v>
      </c>
      <c r="BC26" s="16">
        <f t="shared" si="6"/>
        <v>46.56</v>
      </c>
      <c r="BD26" s="17">
        <f t="shared" si="7"/>
        <v>66.666666666666657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40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41.19</v>
      </c>
      <c r="BO26" s="18">
        <f t="shared" si="15"/>
        <v>49.42</v>
      </c>
    </row>
    <row r="27" spans="1:67">
      <c r="A27" s="19">
        <v>42825</v>
      </c>
      <c r="B27" s="7" t="s">
        <v>58</v>
      </c>
      <c r="C27" s="1">
        <v>22</v>
      </c>
      <c r="D27" s="11" t="s">
        <v>23</v>
      </c>
      <c r="E27" s="21">
        <v>48</v>
      </c>
      <c r="F27" s="27">
        <v>59</v>
      </c>
      <c r="G27" s="22">
        <v>41.11</v>
      </c>
      <c r="H27" s="27">
        <v>51.78</v>
      </c>
      <c r="I27" s="22"/>
      <c r="J27" s="27"/>
      <c r="K27" s="10">
        <v>3</v>
      </c>
      <c r="L27" s="13">
        <f t="shared" si="16"/>
        <v>2</v>
      </c>
      <c r="M27" s="9">
        <f t="shared" si="17"/>
        <v>66.666666666666657</v>
      </c>
      <c r="N27" s="23"/>
      <c r="O27" s="27"/>
      <c r="P27" s="21">
        <v>34</v>
      </c>
      <c r="Q27" s="28">
        <v>62</v>
      </c>
      <c r="R27" s="23">
        <v>48</v>
      </c>
      <c r="S27" s="27">
        <v>55</v>
      </c>
      <c r="T27" s="10">
        <v>3</v>
      </c>
      <c r="U27" s="13">
        <f t="shared" si="0"/>
        <v>2</v>
      </c>
      <c r="V27" s="9">
        <f t="shared" si="18"/>
        <v>66.666666666666657</v>
      </c>
      <c r="W27" s="23">
        <v>42.52</v>
      </c>
      <c r="X27" s="27">
        <v>50</v>
      </c>
      <c r="Y27" s="23">
        <v>60</v>
      </c>
      <c r="Z27" s="27">
        <v>77</v>
      </c>
      <c r="AA27" s="23">
        <v>52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37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44.56</v>
      </c>
      <c r="AZ27" s="16">
        <f t="shared" si="3"/>
        <v>55.39</v>
      </c>
      <c r="BA27" s="17">
        <f t="shared" si="4"/>
        <v>66.666666666666657</v>
      </c>
      <c r="BB27" s="16">
        <f t="shared" si="5"/>
        <v>41</v>
      </c>
      <c r="BC27" s="16">
        <f t="shared" si="6"/>
        <v>58.5</v>
      </c>
      <c r="BD27" s="17">
        <f t="shared" si="7"/>
        <v>66.666666666666657</v>
      </c>
      <c r="BE27" s="16">
        <f t="shared" si="8"/>
        <v>51.51</v>
      </c>
      <c r="BF27" s="16">
        <f t="shared" si="9"/>
        <v>61.67</v>
      </c>
      <c r="BG27" s="17">
        <f t="shared" si="24"/>
        <v>100</v>
      </c>
      <c r="BH27" s="17">
        <f t="shared" si="25"/>
        <v>37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46.81</v>
      </c>
      <c r="BO27" s="18">
        <f t="shared" si="15"/>
        <v>58.31</v>
      </c>
    </row>
    <row r="28" spans="1:67">
      <c r="A28" s="19">
        <v>42825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299.5</v>
      </c>
      <c r="H28" s="27">
        <v>299.5</v>
      </c>
      <c r="I28" s="22"/>
      <c r="J28" s="27"/>
      <c r="K28" s="10">
        <v>3</v>
      </c>
      <c r="L28" s="13">
        <f t="shared" si="16"/>
        <v>2</v>
      </c>
      <c r="M28" s="9">
        <f t="shared" si="17"/>
        <v>66.666666666666657</v>
      </c>
      <c r="N28" s="23"/>
      <c r="O28" s="27"/>
      <c r="P28" s="21">
        <v>210</v>
      </c>
      <c r="Q28" s="28">
        <v>214</v>
      </c>
      <c r="R28" s="23" t="s">
        <v>59</v>
      </c>
      <c r="S28" s="27" t="s">
        <v>59</v>
      </c>
      <c r="T28" s="10">
        <v>3</v>
      </c>
      <c r="U28" s="13">
        <f t="shared" si="0"/>
        <v>1</v>
      </c>
      <c r="V28" s="9">
        <f t="shared" si="18"/>
        <v>33.333333333333329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248.34</v>
      </c>
      <c r="AZ28" s="16">
        <f t="shared" si="3"/>
        <v>248.34</v>
      </c>
      <c r="BA28" s="17">
        <f t="shared" si="4"/>
        <v>66.666666666666657</v>
      </c>
      <c r="BB28" s="16">
        <f t="shared" si="5"/>
        <v>210</v>
      </c>
      <c r="BC28" s="16">
        <f t="shared" si="6"/>
        <v>214</v>
      </c>
      <c r="BD28" s="17">
        <f t="shared" si="7"/>
        <v>33.333333333333329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229.59</v>
      </c>
      <c r="BO28" s="18">
        <f t="shared" si="15"/>
        <v>230.59</v>
      </c>
    </row>
    <row r="29" spans="1:67">
      <c r="A29" s="19">
        <v>42825</v>
      </c>
      <c r="B29" s="7" t="s">
        <v>58</v>
      </c>
      <c r="C29" s="1">
        <v>24</v>
      </c>
      <c r="D29" s="11" t="s">
        <v>25</v>
      </c>
      <c r="E29" s="21">
        <v>344.44</v>
      </c>
      <c r="F29" s="27">
        <v>610.54999999999995</v>
      </c>
      <c r="G29" s="22">
        <v>432</v>
      </c>
      <c r="H29" s="27">
        <v>538.88</v>
      </c>
      <c r="I29" s="22"/>
      <c r="J29" s="27"/>
      <c r="K29" s="10">
        <v>3</v>
      </c>
      <c r="L29" s="13">
        <f t="shared" si="16"/>
        <v>2</v>
      </c>
      <c r="M29" s="9">
        <f t="shared" si="17"/>
        <v>66.666666666666657</v>
      </c>
      <c r="N29" s="23"/>
      <c r="O29" s="27"/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2</v>
      </c>
      <c r="V29" s="9">
        <f t="shared" si="18"/>
        <v>66.666666666666657</v>
      </c>
      <c r="W29" s="23">
        <v>175</v>
      </c>
      <c r="X29" s="27">
        <v>515</v>
      </c>
      <c r="Y29" s="23">
        <v>238.89</v>
      </c>
      <c r="Z29" s="27">
        <v>460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370</v>
      </c>
      <c r="AT29" s="27">
        <v>370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388.22</v>
      </c>
      <c r="AZ29" s="16">
        <f t="shared" si="3"/>
        <v>574.72</v>
      </c>
      <c r="BA29" s="17">
        <f t="shared" si="4"/>
        <v>66.666666666666657</v>
      </c>
      <c r="BB29" s="16">
        <f t="shared" si="5"/>
        <v>222.5</v>
      </c>
      <c r="BC29" s="16">
        <f t="shared" si="6"/>
        <v>645.83000000000004</v>
      </c>
      <c r="BD29" s="17">
        <f t="shared" si="7"/>
        <v>66.666666666666657</v>
      </c>
      <c r="BE29" s="16">
        <f t="shared" si="8"/>
        <v>280.63</v>
      </c>
      <c r="BF29" s="16">
        <f t="shared" si="9"/>
        <v>467.67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370</v>
      </c>
      <c r="BL29" s="17">
        <f t="shared" si="12"/>
        <v>370</v>
      </c>
      <c r="BM29" s="17">
        <f t="shared" si="13"/>
        <v>100</v>
      </c>
      <c r="BN29" s="18">
        <f t="shared" si="14"/>
        <v>315.33999999999997</v>
      </c>
      <c r="BO29" s="18">
        <f t="shared" si="15"/>
        <v>514.55999999999995</v>
      </c>
    </row>
    <row r="30" spans="1:67">
      <c r="A30" s="19">
        <v>42825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75.56</v>
      </c>
      <c r="H30" s="27">
        <v>75.56</v>
      </c>
      <c r="I30" s="22"/>
      <c r="J30" s="27"/>
      <c r="K30" s="10">
        <v>3</v>
      </c>
      <c r="L30" s="13">
        <f t="shared" si="16"/>
        <v>2</v>
      </c>
      <c r="M30" s="9">
        <f t="shared" si="17"/>
        <v>66.666666666666657</v>
      </c>
      <c r="N30" s="23"/>
      <c r="O30" s="27"/>
      <c r="P30" s="21">
        <v>57.6</v>
      </c>
      <c r="Q30" s="28">
        <v>70</v>
      </c>
      <c r="R30" s="23" t="s">
        <v>59</v>
      </c>
      <c r="S30" s="27" t="s">
        <v>59</v>
      </c>
      <c r="T30" s="10">
        <v>3</v>
      </c>
      <c r="U30" s="13">
        <f t="shared" si="0"/>
        <v>1</v>
      </c>
      <c r="V30" s="9">
        <f t="shared" si="18"/>
        <v>33.333333333333329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60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59.28</v>
      </c>
      <c r="AZ30" s="16">
        <f t="shared" si="3"/>
        <v>62.73</v>
      </c>
      <c r="BA30" s="17">
        <f t="shared" si="4"/>
        <v>66.666666666666657</v>
      </c>
      <c r="BB30" s="16">
        <f t="shared" si="5"/>
        <v>57.6</v>
      </c>
      <c r="BC30" s="16">
        <f t="shared" si="6"/>
        <v>70</v>
      </c>
      <c r="BD30" s="17">
        <f t="shared" si="7"/>
        <v>33.333333333333329</v>
      </c>
      <c r="BE30" s="16">
        <f t="shared" si="8"/>
        <v>57</v>
      </c>
      <c r="BF30" s="16">
        <f t="shared" si="9"/>
        <v>60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57.96</v>
      </c>
      <c r="BO30" s="18">
        <f t="shared" si="15"/>
        <v>64.239999999999995</v>
      </c>
    </row>
    <row r="31" spans="1:67">
      <c r="A31" s="19">
        <v>42825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145</v>
      </c>
      <c r="H31" s="27">
        <v>166.11</v>
      </c>
      <c r="I31" s="22"/>
      <c r="J31" s="27"/>
      <c r="K31" s="10">
        <v>3</v>
      </c>
      <c r="L31" s="13">
        <f t="shared" si="16"/>
        <v>2</v>
      </c>
      <c r="M31" s="9">
        <f t="shared" si="17"/>
        <v>66.666666666666657</v>
      </c>
      <c r="N31" s="23"/>
      <c r="O31" s="27"/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1</v>
      </c>
      <c r="V31" s="9">
        <f t="shared" si="18"/>
        <v>33.333333333333329</v>
      </c>
      <c r="W31" s="23">
        <v>200</v>
      </c>
      <c r="X31" s="27">
        <v>292</v>
      </c>
      <c r="Y31" s="23">
        <v>134</v>
      </c>
      <c r="Z31" s="27">
        <v>146.66999999999999</v>
      </c>
      <c r="AA31" s="23" t="s">
        <v>59</v>
      </c>
      <c r="AB31" s="27" t="s">
        <v>59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134.88</v>
      </c>
      <c r="AZ31" s="16">
        <f t="shared" si="3"/>
        <v>161.81</v>
      </c>
      <c r="BA31" s="17">
        <f t="shared" si="4"/>
        <v>66.666666666666657</v>
      </c>
      <c r="BB31" s="16">
        <f t="shared" si="5"/>
        <v>138.80000000000001</v>
      </c>
      <c r="BC31" s="16">
        <f t="shared" si="6"/>
        <v>165</v>
      </c>
      <c r="BD31" s="17">
        <f t="shared" si="7"/>
        <v>33.333333333333329</v>
      </c>
      <c r="BE31" s="16">
        <f t="shared" si="8"/>
        <v>167</v>
      </c>
      <c r="BF31" s="16">
        <f t="shared" si="9"/>
        <v>219.34</v>
      </c>
      <c r="BG31" s="17">
        <f t="shared" si="24"/>
        <v>66.666666666666657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146.88999999999999</v>
      </c>
      <c r="BO31" s="18">
        <f t="shared" si="15"/>
        <v>182.05</v>
      </c>
    </row>
    <row r="32" spans="1:67">
      <c r="A32" s="19">
        <v>42825</v>
      </c>
      <c r="B32" s="7" t="s">
        <v>58</v>
      </c>
      <c r="C32" s="1">
        <v>27</v>
      </c>
      <c r="D32" s="11" t="s">
        <v>27</v>
      </c>
      <c r="E32" s="21">
        <v>375</v>
      </c>
      <c r="F32" s="27">
        <v>559.4</v>
      </c>
      <c r="G32" s="22">
        <v>239</v>
      </c>
      <c r="H32" s="27">
        <v>369</v>
      </c>
      <c r="I32" s="22"/>
      <c r="J32" s="27"/>
      <c r="K32" s="10">
        <v>3</v>
      </c>
      <c r="L32" s="13">
        <f t="shared" si="16"/>
        <v>2</v>
      </c>
      <c r="M32" s="9">
        <f t="shared" si="17"/>
        <v>66.666666666666657</v>
      </c>
      <c r="N32" s="23"/>
      <c r="O32" s="27"/>
      <c r="P32" s="21">
        <v>304.7</v>
      </c>
      <c r="Q32" s="28">
        <v>314.39999999999998</v>
      </c>
      <c r="R32" s="23">
        <v>328</v>
      </c>
      <c r="S32" s="27">
        <v>328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462</v>
      </c>
      <c r="X32" s="27">
        <v>462</v>
      </c>
      <c r="Y32" s="23">
        <v>294</v>
      </c>
      <c r="Z32" s="27">
        <v>294</v>
      </c>
      <c r="AA32" s="23" t="s">
        <v>59</v>
      </c>
      <c r="AB32" s="27" t="s">
        <v>59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307</v>
      </c>
      <c r="AZ32" s="16">
        <f t="shared" si="3"/>
        <v>464.2</v>
      </c>
      <c r="BA32" s="17">
        <f t="shared" si="4"/>
        <v>66.666666666666657</v>
      </c>
      <c r="BB32" s="16">
        <f t="shared" si="5"/>
        <v>316.35000000000002</v>
      </c>
      <c r="BC32" s="16">
        <f t="shared" si="6"/>
        <v>321.2</v>
      </c>
      <c r="BD32" s="17">
        <f t="shared" si="7"/>
        <v>66.666666666666657</v>
      </c>
      <c r="BE32" s="16">
        <f t="shared" si="8"/>
        <v>378</v>
      </c>
      <c r="BF32" s="16">
        <f t="shared" si="9"/>
        <v>378</v>
      </c>
      <c r="BG32" s="17">
        <f t="shared" si="24"/>
        <v>66.666666666666657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341.59</v>
      </c>
      <c r="BO32" s="18">
        <f t="shared" si="15"/>
        <v>393.85</v>
      </c>
    </row>
    <row r="33" spans="1:67">
      <c r="A33" s="19">
        <v>42825</v>
      </c>
      <c r="B33" s="7" t="s">
        <v>58</v>
      </c>
      <c r="C33" s="1">
        <v>28</v>
      </c>
      <c r="D33" s="11" t="s">
        <v>28</v>
      </c>
      <c r="E33" s="21">
        <v>16</v>
      </c>
      <c r="F33" s="27">
        <v>30</v>
      </c>
      <c r="G33" s="22">
        <v>17</v>
      </c>
      <c r="H33" s="27">
        <v>23</v>
      </c>
      <c r="I33" s="22"/>
      <c r="J33" s="27"/>
      <c r="K33" s="10">
        <v>3</v>
      </c>
      <c r="L33" s="13">
        <f t="shared" si="16"/>
        <v>2</v>
      </c>
      <c r="M33" s="9">
        <f t="shared" si="17"/>
        <v>66.666666666666657</v>
      </c>
      <c r="N33" s="23"/>
      <c r="O33" s="27"/>
      <c r="P33" s="21">
        <v>17.2</v>
      </c>
      <c r="Q33" s="28">
        <v>17.2</v>
      </c>
      <c r="R33" s="23">
        <v>13</v>
      </c>
      <c r="S33" s="27">
        <v>20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26</v>
      </c>
      <c r="X33" s="27">
        <v>26</v>
      </c>
      <c r="Y33" s="23">
        <v>22.5</v>
      </c>
      <c r="Z33" s="27">
        <v>45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20</v>
      </c>
      <c r="AG33" s="27">
        <v>28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16.5</v>
      </c>
      <c r="AZ33" s="16">
        <f t="shared" si="3"/>
        <v>26.5</v>
      </c>
      <c r="BA33" s="17">
        <f t="shared" si="4"/>
        <v>66.666666666666657</v>
      </c>
      <c r="BB33" s="16">
        <f t="shared" si="5"/>
        <v>15.1</v>
      </c>
      <c r="BC33" s="16">
        <f t="shared" si="6"/>
        <v>18.600000000000001</v>
      </c>
      <c r="BD33" s="17">
        <f t="shared" si="7"/>
        <v>66.666666666666657</v>
      </c>
      <c r="BE33" s="16">
        <f t="shared" si="8"/>
        <v>24.25</v>
      </c>
      <c r="BF33" s="16">
        <f t="shared" si="9"/>
        <v>35.5</v>
      </c>
      <c r="BG33" s="17">
        <f t="shared" si="24"/>
        <v>66.666666666666657</v>
      </c>
      <c r="BH33" s="17">
        <f t="shared" si="25"/>
        <v>20</v>
      </c>
      <c r="BI33" s="17">
        <f t="shared" si="25"/>
        <v>28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18.96</v>
      </c>
      <c r="BO33" s="18">
        <f t="shared" si="15"/>
        <v>27.15</v>
      </c>
    </row>
    <row r="34" spans="1:67">
      <c r="A34" s="19">
        <v>42825</v>
      </c>
      <c r="B34" s="7" t="s">
        <v>58</v>
      </c>
      <c r="C34" s="1">
        <v>29</v>
      </c>
      <c r="D34" s="11" t="s">
        <v>29</v>
      </c>
      <c r="E34" s="21">
        <v>15</v>
      </c>
      <c r="F34" s="27">
        <v>23</v>
      </c>
      <c r="G34" s="22">
        <v>18</v>
      </c>
      <c r="H34" s="27">
        <v>20</v>
      </c>
      <c r="I34" s="22"/>
      <c r="J34" s="27"/>
      <c r="K34" s="10">
        <v>3</v>
      </c>
      <c r="L34" s="13">
        <f t="shared" si="16"/>
        <v>2</v>
      </c>
      <c r="M34" s="9">
        <f t="shared" si="17"/>
        <v>66.666666666666657</v>
      </c>
      <c r="N34" s="23"/>
      <c r="O34" s="27"/>
      <c r="P34" s="21">
        <v>18</v>
      </c>
      <c r="Q34" s="28">
        <v>26.5</v>
      </c>
      <c r="R34" s="23">
        <v>21</v>
      </c>
      <c r="S34" s="27">
        <v>25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25</v>
      </c>
      <c r="X34" s="27">
        <v>37</v>
      </c>
      <c r="Y34" s="23">
        <v>24</v>
      </c>
      <c r="Z34" s="27">
        <v>24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12</v>
      </c>
      <c r="AG34" s="27">
        <v>12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16.5</v>
      </c>
      <c r="AZ34" s="16">
        <f t="shared" si="3"/>
        <v>21.5</v>
      </c>
      <c r="BA34" s="17">
        <f t="shared" si="4"/>
        <v>66.666666666666657</v>
      </c>
      <c r="BB34" s="16">
        <f t="shared" si="5"/>
        <v>19.5</v>
      </c>
      <c r="BC34" s="16">
        <f t="shared" si="6"/>
        <v>25.75</v>
      </c>
      <c r="BD34" s="17">
        <f t="shared" si="7"/>
        <v>66.666666666666657</v>
      </c>
      <c r="BE34" s="16">
        <f t="shared" si="8"/>
        <v>24.5</v>
      </c>
      <c r="BF34" s="16">
        <f t="shared" si="9"/>
        <v>30.5</v>
      </c>
      <c r="BG34" s="17">
        <f t="shared" si="24"/>
        <v>66.666666666666657</v>
      </c>
      <c r="BH34" s="17">
        <f t="shared" si="25"/>
        <v>12</v>
      </c>
      <c r="BI34" s="17">
        <f t="shared" si="25"/>
        <v>12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18.13</v>
      </c>
      <c r="BO34" s="18">
        <f t="shared" si="15"/>
        <v>22.44</v>
      </c>
    </row>
    <row r="35" spans="1:67">
      <c r="A35" s="19">
        <v>42825</v>
      </c>
      <c r="B35" s="7" t="s">
        <v>58</v>
      </c>
      <c r="C35" s="1">
        <v>30</v>
      </c>
      <c r="D35" s="11" t="s">
        <v>30</v>
      </c>
      <c r="E35" s="21">
        <v>20</v>
      </c>
      <c r="F35" s="27">
        <v>25</v>
      </c>
      <c r="G35" s="22">
        <v>15</v>
      </c>
      <c r="H35" s="27">
        <v>27</v>
      </c>
      <c r="I35" s="22"/>
      <c r="J35" s="27"/>
      <c r="K35" s="10">
        <v>3</v>
      </c>
      <c r="L35" s="13">
        <f t="shared" si="16"/>
        <v>2</v>
      </c>
      <c r="M35" s="9">
        <f t="shared" si="17"/>
        <v>66.666666666666657</v>
      </c>
      <c r="N35" s="23"/>
      <c r="O35" s="27"/>
      <c r="P35" s="21">
        <v>18</v>
      </c>
      <c r="Q35" s="28">
        <v>18</v>
      </c>
      <c r="R35" s="23">
        <v>18</v>
      </c>
      <c r="S35" s="27">
        <v>18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30</v>
      </c>
      <c r="Y35" s="23">
        <v>22</v>
      </c>
      <c r="Z35" s="27">
        <v>28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24</v>
      </c>
      <c r="AG35" s="27">
        <v>35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17.5</v>
      </c>
      <c r="AZ35" s="16">
        <f t="shared" si="3"/>
        <v>26</v>
      </c>
      <c r="BA35" s="17">
        <f t="shared" si="4"/>
        <v>66.666666666666657</v>
      </c>
      <c r="BB35" s="16">
        <f t="shared" si="5"/>
        <v>18</v>
      </c>
      <c r="BC35" s="16">
        <f t="shared" si="6"/>
        <v>18</v>
      </c>
      <c r="BD35" s="17">
        <f t="shared" si="7"/>
        <v>66.666666666666657</v>
      </c>
      <c r="BE35" s="16">
        <f t="shared" si="8"/>
        <v>18</v>
      </c>
      <c r="BF35" s="16">
        <f t="shared" si="9"/>
        <v>29</v>
      </c>
      <c r="BG35" s="17">
        <f t="shared" si="24"/>
        <v>66.666666666666657</v>
      </c>
      <c r="BH35" s="17">
        <f t="shared" si="25"/>
        <v>24</v>
      </c>
      <c r="BI35" s="17">
        <f t="shared" si="25"/>
        <v>35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19.38</v>
      </c>
      <c r="BO35" s="18">
        <f t="shared" si="15"/>
        <v>27</v>
      </c>
    </row>
    <row r="36" spans="1:67">
      <c r="A36" s="19">
        <v>42825</v>
      </c>
      <c r="B36" s="7" t="s">
        <v>58</v>
      </c>
      <c r="C36" s="1">
        <v>31</v>
      </c>
      <c r="D36" s="11" t="s">
        <v>31</v>
      </c>
      <c r="E36" s="21">
        <v>12</v>
      </c>
      <c r="F36" s="27">
        <v>29.9</v>
      </c>
      <c r="G36" s="22">
        <v>19</v>
      </c>
      <c r="H36" s="27">
        <v>19</v>
      </c>
      <c r="I36" s="22"/>
      <c r="J36" s="27"/>
      <c r="K36" s="10">
        <v>3</v>
      </c>
      <c r="L36" s="13">
        <f t="shared" si="16"/>
        <v>2</v>
      </c>
      <c r="M36" s="9">
        <f t="shared" si="17"/>
        <v>66.666666666666657</v>
      </c>
      <c r="N36" s="23"/>
      <c r="O36" s="27"/>
      <c r="P36" s="21">
        <v>18</v>
      </c>
      <c r="Q36" s="28">
        <v>25</v>
      </c>
      <c r="R36" s="23">
        <v>16</v>
      </c>
      <c r="S36" s="27">
        <v>20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18</v>
      </c>
      <c r="X36" s="27">
        <v>35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25</v>
      </c>
      <c r="AG36" s="27">
        <v>25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15.5</v>
      </c>
      <c r="AZ36" s="16">
        <f t="shared" si="3"/>
        <v>24.45</v>
      </c>
      <c r="BA36" s="17">
        <f t="shared" si="4"/>
        <v>66.666666666666657</v>
      </c>
      <c r="BB36" s="16">
        <f t="shared" si="5"/>
        <v>17</v>
      </c>
      <c r="BC36" s="16">
        <f t="shared" si="6"/>
        <v>22.5</v>
      </c>
      <c r="BD36" s="17">
        <f t="shared" si="7"/>
        <v>66.666666666666657</v>
      </c>
      <c r="BE36" s="16">
        <f t="shared" si="8"/>
        <v>18</v>
      </c>
      <c r="BF36" s="16">
        <f t="shared" si="9"/>
        <v>26.5</v>
      </c>
      <c r="BG36" s="17">
        <f t="shared" si="24"/>
        <v>66.666666666666657</v>
      </c>
      <c r="BH36" s="17">
        <f t="shared" si="25"/>
        <v>25</v>
      </c>
      <c r="BI36" s="17">
        <f t="shared" si="25"/>
        <v>25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18.88</v>
      </c>
      <c r="BO36" s="18">
        <f t="shared" si="15"/>
        <v>24.61</v>
      </c>
    </row>
    <row r="37" spans="1:67">
      <c r="A37" s="19">
        <v>42825</v>
      </c>
      <c r="B37" s="7" t="s">
        <v>58</v>
      </c>
      <c r="C37" s="1">
        <v>32</v>
      </c>
      <c r="D37" s="11" t="s">
        <v>32</v>
      </c>
      <c r="E37" s="21">
        <v>100</v>
      </c>
      <c r="F37" s="27">
        <v>120</v>
      </c>
      <c r="G37" s="22">
        <v>117</v>
      </c>
      <c r="H37" s="27">
        <v>150</v>
      </c>
      <c r="I37" s="22"/>
      <c r="J37" s="27"/>
      <c r="K37" s="10">
        <v>3</v>
      </c>
      <c r="L37" s="13">
        <f t="shared" si="16"/>
        <v>2</v>
      </c>
      <c r="M37" s="9">
        <f t="shared" si="17"/>
        <v>66.666666666666657</v>
      </c>
      <c r="N37" s="23"/>
      <c r="O37" s="27"/>
      <c r="P37" s="21">
        <v>120</v>
      </c>
      <c r="Q37" s="28">
        <v>120</v>
      </c>
      <c r="R37" s="23">
        <v>125</v>
      </c>
      <c r="S37" s="27">
        <v>180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110</v>
      </c>
      <c r="X37" s="27">
        <v>110</v>
      </c>
      <c r="Y37" s="23">
        <v>115</v>
      </c>
      <c r="Z37" s="27">
        <v>150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125</v>
      </c>
      <c r="AG37" s="27">
        <v>125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108.5</v>
      </c>
      <c r="AZ37" s="16">
        <f t="shared" si="3"/>
        <v>135</v>
      </c>
      <c r="BA37" s="17">
        <f t="shared" si="4"/>
        <v>66.666666666666657</v>
      </c>
      <c r="BB37" s="16">
        <f t="shared" si="5"/>
        <v>122.5</v>
      </c>
      <c r="BC37" s="16">
        <f t="shared" si="6"/>
        <v>150</v>
      </c>
      <c r="BD37" s="17">
        <f t="shared" si="7"/>
        <v>66.666666666666657</v>
      </c>
      <c r="BE37" s="16">
        <f t="shared" si="8"/>
        <v>112.5</v>
      </c>
      <c r="BF37" s="16">
        <f t="shared" si="9"/>
        <v>130</v>
      </c>
      <c r="BG37" s="17">
        <f t="shared" si="24"/>
        <v>66.666666666666657</v>
      </c>
      <c r="BH37" s="17">
        <f t="shared" si="25"/>
        <v>125</v>
      </c>
      <c r="BI37" s="17">
        <f t="shared" si="25"/>
        <v>125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117.13</v>
      </c>
      <c r="BO37" s="18">
        <f t="shared" si="15"/>
        <v>135</v>
      </c>
    </row>
    <row r="38" spans="1:67">
      <c r="A38" s="19">
        <v>42825</v>
      </c>
      <c r="B38" s="7" t="s">
        <v>58</v>
      </c>
      <c r="C38" s="1">
        <v>33</v>
      </c>
      <c r="D38" s="11" t="s">
        <v>33</v>
      </c>
      <c r="E38" s="21">
        <v>120</v>
      </c>
      <c r="F38" s="27">
        <v>120</v>
      </c>
      <c r="G38" s="22">
        <v>88</v>
      </c>
      <c r="H38" s="27">
        <v>130</v>
      </c>
      <c r="I38" s="22"/>
      <c r="J38" s="27"/>
      <c r="K38" s="10">
        <v>3</v>
      </c>
      <c r="L38" s="13">
        <f t="shared" si="16"/>
        <v>2</v>
      </c>
      <c r="M38" s="9">
        <f t="shared" si="17"/>
        <v>66.666666666666657</v>
      </c>
      <c r="N38" s="23"/>
      <c r="O38" s="27"/>
      <c r="P38" s="21">
        <v>90</v>
      </c>
      <c r="Q38" s="28">
        <v>118</v>
      </c>
      <c r="R38" s="23">
        <v>150</v>
      </c>
      <c r="S38" s="27">
        <v>197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180</v>
      </c>
      <c r="X38" s="27">
        <v>249</v>
      </c>
      <c r="Y38" s="23">
        <v>145</v>
      </c>
      <c r="Z38" s="27">
        <v>180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89</v>
      </c>
      <c r="AG38" s="27">
        <v>89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104</v>
      </c>
      <c r="AZ38" s="16">
        <f t="shared" si="3"/>
        <v>125</v>
      </c>
      <c r="BA38" s="17">
        <f t="shared" si="4"/>
        <v>66.666666666666657</v>
      </c>
      <c r="BB38" s="16">
        <f t="shared" si="5"/>
        <v>120</v>
      </c>
      <c r="BC38" s="16">
        <f t="shared" si="6"/>
        <v>157.5</v>
      </c>
      <c r="BD38" s="17">
        <f t="shared" si="7"/>
        <v>66.666666666666657</v>
      </c>
      <c r="BE38" s="16">
        <f t="shared" si="8"/>
        <v>162.5</v>
      </c>
      <c r="BF38" s="16">
        <f t="shared" si="9"/>
        <v>214.5</v>
      </c>
      <c r="BG38" s="17">
        <f t="shared" si="24"/>
        <v>66.666666666666657</v>
      </c>
      <c r="BH38" s="17">
        <f t="shared" si="25"/>
        <v>89</v>
      </c>
      <c r="BI38" s="17">
        <f t="shared" si="25"/>
        <v>89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118.88</v>
      </c>
      <c r="BO38" s="18">
        <f t="shared" si="15"/>
        <v>146.5</v>
      </c>
    </row>
    <row r="39" spans="1:67">
      <c r="A39" s="19">
        <v>42825</v>
      </c>
      <c r="B39" s="7" t="s">
        <v>58</v>
      </c>
      <c r="C39" s="1">
        <v>34</v>
      </c>
      <c r="D39" s="11" t="s">
        <v>34</v>
      </c>
      <c r="E39" s="21">
        <v>170</v>
      </c>
      <c r="F39" s="27">
        <v>180</v>
      </c>
      <c r="G39" s="22">
        <v>145</v>
      </c>
      <c r="H39" s="27">
        <v>156</v>
      </c>
      <c r="I39" s="22"/>
      <c r="J39" s="27"/>
      <c r="K39" s="10">
        <v>3</v>
      </c>
      <c r="L39" s="13">
        <f t="shared" si="16"/>
        <v>2</v>
      </c>
      <c r="M39" s="9">
        <f t="shared" si="17"/>
        <v>66.666666666666657</v>
      </c>
      <c r="N39" s="23"/>
      <c r="O39" s="27"/>
      <c r="P39" s="21">
        <v>170</v>
      </c>
      <c r="Q39" s="28">
        <v>170</v>
      </c>
      <c r="R39" s="23">
        <v>112</v>
      </c>
      <c r="S39" s="27">
        <v>112</v>
      </c>
      <c r="T39" s="10">
        <v>3</v>
      </c>
      <c r="U39" s="13">
        <f t="shared" si="0"/>
        <v>2</v>
      </c>
      <c r="V39" s="9">
        <f t="shared" si="18"/>
        <v>66.666666666666657</v>
      </c>
      <c r="W39" s="23">
        <v>220</v>
      </c>
      <c r="X39" s="27">
        <v>265</v>
      </c>
      <c r="Y39" s="23">
        <v>175</v>
      </c>
      <c r="Z39" s="27">
        <v>175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>
        <v>170</v>
      </c>
      <c r="AG39" s="27">
        <v>170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1</v>
      </c>
      <c r="AR39" s="9">
        <f t="shared" si="21"/>
        <v>100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157.5</v>
      </c>
      <c r="AZ39" s="16">
        <f t="shared" si="3"/>
        <v>168</v>
      </c>
      <c r="BA39" s="17">
        <f t="shared" si="4"/>
        <v>66.666666666666657</v>
      </c>
      <c r="BB39" s="16">
        <f t="shared" si="5"/>
        <v>141</v>
      </c>
      <c r="BC39" s="16">
        <f t="shared" si="6"/>
        <v>141</v>
      </c>
      <c r="BD39" s="17">
        <f t="shared" si="7"/>
        <v>66.666666666666657</v>
      </c>
      <c r="BE39" s="16">
        <f t="shared" si="8"/>
        <v>197.5</v>
      </c>
      <c r="BF39" s="16">
        <f t="shared" si="9"/>
        <v>220</v>
      </c>
      <c r="BG39" s="17">
        <f t="shared" si="24"/>
        <v>66.666666666666657</v>
      </c>
      <c r="BH39" s="17">
        <f t="shared" si="25"/>
        <v>170</v>
      </c>
      <c r="BI39" s="17">
        <f t="shared" si="25"/>
        <v>170</v>
      </c>
      <c r="BJ39" s="17">
        <f t="shared" si="10"/>
        <v>100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166.5</v>
      </c>
      <c r="BO39" s="18">
        <f t="shared" si="15"/>
        <v>174.75</v>
      </c>
    </row>
    <row r="40" spans="1:67">
      <c r="A40" s="19">
        <v>42825</v>
      </c>
      <c r="B40" s="7" t="s">
        <v>58</v>
      </c>
      <c r="C40" s="1">
        <v>35</v>
      </c>
      <c r="D40" s="11" t="s">
        <v>35</v>
      </c>
      <c r="E40" s="21">
        <v>30</v>
      </c>
      <c r="F40" s="27">
        <v>60</v>
      </c>
      <c r="G40" s="22">
        <v>32</v>
      </c>
      <c r="H40" s="27">
        <v>80</v>
      </c>
      <c r="I40" s="22"/>
      <c r="J40" s="27"/>
      <c r="K40" s="10">
        <v>3</v>
      </c>
      <c r="L40" s="13">
        <f t="shared" si="16"/>
        <v>2</v>
      </c>
      <c r="M40" s="9">
        <f t="shared" si="17"/>
        <v>66.666666666666657</v>
      </c>
      <c r="N40" s="23"/>
      <c r="O40" s="27"/>
      <c r="P40" s="21">
        <v>62</v>
      </c>
      <c r="Q40" s="28">
        <v>80</v>
      </c>
      <c r="R40" s="23">
        <v>68</v>
      </c>
      <c r="S40" s="27">
        <v>70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60</v>
      </c>
      <c r="X40" s="27">
        <v>95</v>
      </c>
      <c r="Y40" s="23">
        <v>55</v>
      </c>
      <c r="Z40" s="27">
        <v>90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60</v>
      </c>
      <c r="AG40" s="27">
        <v>68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31</v>
      </c>
      <c r="AZ40" s="16">
        <f t="shared" si="3"/>
        <v>70</v>
      </c>
      <c r="BA40" s="17">
        <f t="shared" si="4"/>
        <v>66.666666666666657</v>
      </c>
      <c r="BB40" s="16">
        <f t="shared" si="5"/>
        <v>65</v>
      </c>
      <c r="BC40" s="16">
        <f t="shared" si="6"/>
        <v>75</v>
      </c>
      <c r="BD40" s="17">
        <f t="shared" si="7"/>
        <v>66.666666666666657</v>
      </c>
      <c r="BE40" s="16">
        <f t="shared" si="8"/>
        <v>57.5</v>
      </c>
      <c r="BF40" s="16">
        <f t="shared" si="9"/>
        <v>92.5</v>
      </c>
      <c r="BG40" s="17">
        <f t="shared" si="24"/>
        <v>66.666666666666657</v>
      </c>
      <c r="BH40" s="17">
        <f t="shared" si="25"/>
        <v>60</v>
      </c>
      <c r="BI40" s="17">
        <f t="shared" si="25"/>
        <v>68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53.38</v>
      </c>
      <c r="BO40" s="18">
        <f t="shared" si="15"/>
        <v>76.38</v>
      </c>
    </row>
    <row r="41" spans="1:67">
      <c r="A41" s="19">
        <v>42825</v>
      </c>
      <c r="B41" s="7" t="s">
        <v>58</v>
      </c>
      <c r="C41" s="1">
        <v>36</v>
      </c>
      <c r="D41" s="11" t="s">
        <v>36</v>
      </c>
      <c r="E41" s="21">
        <v>45</v>
      </c>
      <c r="F41" s="27">
        <v>65</v>
      </c>
      <c r="G41" s="22">
        <v>59</v>
      </c>
      <c r="H41" s="27">
        <v>62</v>
      </c>
      <c r="I41" s="22"/>
      <c r="J41" s="27"/>
      <c r="K41" s="10">
        <v>3</v>
      </c>
      <c r="L41" s="13">
        <f t="shared" si="16"/>
        <v>2</v>
      </c>
      <c r="M41" s="9">
        <f t="shared" si="17"/>
        <v>66.666666666666657</v>
      </c>
      <c r="N41" s="23"/>
      <c r="O41" s="27"/>
      <c r="P41" s="21">
        <v>65</v>
      </c>
      <c r="Q41" s="28">
        <v>70</v>
      </c>
      <c r="R41" s="23">
        <v>76</v>
      </c>
      <c r="S41" s="27">
        <v>76</v>
      </c>
      <c r="T41" s="10">
        <v>3</v>
      </c>
      <c r="U41" s="13">
        <f t="shared" si="0"/>
        <v>2</v>
      </c>
      <c r="V41" s="9">
        <f t="shared" si="18"/>
        <v>66.666666666666657</v>
      </c>
      <c r="W41" s="23">
        <v>65</v>
      </c>
      <c r="X41" s="27">
        <v>78</v>
      </c>
      <c r="Y41" s="23">
        <v>65</v>
      </c>
      <c r="Z41" s="27">
        <v>65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65</v>
      </c>
      <c r="AG41" s="27">
        <v>65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52</v>
      </c>
      <c r="AZ41" s="16">
        <f t="shared" si="3"/>
        <v>63.5</v>
      </c>
      <c r="BA41" s="17">
        <f t="shared" si="4"/>
        <v>66.666666666666657</v>
      </c>
      <c r="BB41" s="16">
        <f t="shared" si="5"/>
        <v>70.5</v>
      </c>
      <c r="BC41" s="16">
        <f t="shared" si="6"/>
        <v>73</v>
      </c>
      <c r="BD41" s="17">
        <f t="shared" si="7"/>
        <v>66.666666666666657</v>
      </c>
      <c r="BE41" s="16">
        <f t="shared" si="8"/>
        <v>65</v>
      </c>
      <c r="BF41" s="16">
        <f t="shared" si="9"/>
        <v>71.5</v>
      </c>
      <c r="BG41" s="17">
        <f t="shared" si="24"/>
        <v>66.666666666666657</v>
      </c>
      <c r="BH41" s="17">
        <f t="shared" si="25"/>
        <v>65</v>
      </c>
      <c r="BI41" s="17">
        <f t="shared" si="25"/>
        <v>65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63.13</v>
      </c>
      <c r="BO41" s="18">
        <f t="shared" si="15"/>
        <v>68.25</v>
      </c>
    </row>
    <row r="42" spans="1:67">
      <c r="A42" s="19">
        <v>42825</v>
      </c>
      <c r="B42" s="7" t="s">
        <v>58</v>
      </c>
      <c r="C42" s="1">
        <v>37</v>
      </c>
      <c r="D42" s="11" t="s">
        <v>37</v>
      </c>
      <c r="E42" s="21">
        <v>120</v>
      </c>
      <c r="F42" s="27">
        <v>160</v>
      </c>
      <c r="G42" s="22">
        <v>100</v>
      </c>
      <c r="H42" s="27">
        <v>115</v>
      </c>
      <c r="I42" s="22"/>
      <c r="J42" s="27"/>
      <c r="K42" s="10">
        <v>3</v>
      </c>
      <c r="L42" s="13">
        <f t="shared" si="16"/>
        <v>2</v>
      </c>
      <c r="M42" s="9">
        <f t="shared" si="17"/>
        <v>66.666666666666657</v>
      </c>
      <c r="N42" s="23"/>
      <c r="O42" s="27"/>
      <c r="P42" s="21">
        <v>110</v>
      </c>
      <c r="Q42" s="28">
        <v>120</v>
      </c>
      <c r="R42" s="23">
        <v>164</v>
      </c>
      <c r="S42" s="27">
        <v>164</v>
      </c>
      <c r="T42" s="10">
        <v>3</v>
      </c>
      <c r="U42" s="13">
        <f t="shared" si="0"/>
        <v>2</v>
      </c>
      <c r="V42" s="9">
        <f t="shared" si="18"/>
        <v>66.666666666666657</v>
      </c>
      <c r="W42" s="23">
        <v>190</v>
      </c>
      <c r="X42" s="27">
        <v>190</v>
      </c>
      <c r="Y42" s="23">
        <v>80</v>
      </c>
      <c r="Z42" s="27">
        <v>189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150</v>
      </c>
      <c r="AG42" s="27">
        <v>150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110</v>
      </c>
      <c r="AZ42" s="16">
        <f t="shared" si="3"/>
        <v>137.5</v>
      </c>
      <c r="BA42" s="17">
        <f t="shared" si="4"/>
        <v>66.666666666666657</v>
      </c>
      <c r="BB42" s="16">
        <f t="shared" si="5"/>
        <v>137</v>
      </c>
      <c r="BC42" s="16">
        <f t="shared" si="6"/>
        <v>142</v>
      </c>
      <c r="BD42" s="17">
        <f t="shared" si="7"/>
        <v>66.666666666666657</v>
      </c>
      <c r="BE42" s="16">
        <f t="shared" si="8"/>
        <v>135</v>
      </c>
      <c r="BF42" s="16">
        <f t="shared" si="9"/>
        <v>189.5</v>
      </c>
      <c r="BG42" s="17">
        <f t="shared" si="24"/>
        <v>66.666666666666657</v>
      </c>
      <c r="BH42" s="17">
        <f t="shared" si="25"/>
        <v>150</v>
      </c>
      <c r="BI42" s="17">
        <f t="shared" si="25"/>
        <v>150</v>
      </c>
      <c r="BJ42" s="17">
        <f t="shared" si="10"/>
        <v>100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133</v>
      </c>
      <c r="BO42" s="18">
        <f t="shared" si="15"/>
        <v>154.75</v>
      </c>
    </row>
    <row r="43" spans="1:67">
      <c r="A43" s="19">
        <v>42825</v>
      </c>
      <c r="B43" s="7" t="s">
        <v>58</v>
      </c>
      <c r="C43" s="1">
        <v>38</v>
      </c>
      <c r="D43" s="11" t="s">
        <v>38</v>
      </c>
      <c r="E43" s="21">
        <v>80</v>
      </c>
      <c r="F43" s="27">
        <v>80</v>
      </c>
      <c r="G43" s="22">
        <v>63</v>
      </c>
      <c r="H43" s="27">
        <v>70</v>
      </c>
      <c r="I43" s="22"/>
      <c r="J43" s="27"/>
      <c r="K43" s="10">
        <v>3</v>
      </c>
      <c r="L43" s="13">
        <f t="shared" si="16"/>
        <v>2</v>
      </c>
      <c r="M43" s="9">
        <f t="shared" si="17"/>
        <v>66.666666666666657</v>
      </c>
      <c r="N43" s="23"/>
      <c r="O43" s="27"/>
      <c r="P43" s="21">
        <v>68</v>
      </c>
      <c r="Q43" s="28">
        <v>68</v>
      </c>
      <c r="R43" s="23">
        <v>125</v>
      </c>
      <c r="S43" s="27">
        <v>125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60</v>
      </c>
      <c r="X43" s="27">
        <v>80</v>
      </c>
      <c r="Y43" s="23">
        <v>65</v>
      </c>
      <c r="Z43" s="27">
        <v>65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71</v>
      </c>
      <c r="AG43" s="27">
        <v>71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71.5</v>
      </c>
      <c r="AZ43" s="16">
        <f t="shared" si="3"/>
        <v>75</v>
      </c>
      <c r="BA43" s="17">
        <f t="shared" si="4"/>
        <v>66.666666666666657</v>
      </c>
      <c r="BB43" s="16">
        <f t="shared" si="5"/>
        <v>96.5</v>
      </c>
      <c r="BC43" s="16">
        <f t="shared" si="6"/>
        <v>96.5</v>
      </c>
      <c r="BD43" s="17">
        <f t="shared" si="7"/>
        <v>66.666666666666657</v>
      </c>
      <c r="BE43" s="16">
        <f t="shared" si="8"/>
        <v>62.5</v>
      </c>
      <c r="BF43" s="16">
        <f t="shared" si="9"/>
        <v>72.5</v>
      </c>
      <c r="BG43" s="17">
        <f t="shared" si="24"/>
        <v>66.666666666666657</v>
      </c>
      <c r="BH43" s="17">
        <f t="shared" si="25"/>
        <v>71</v>
      </c>
      <c r="BI43" s="17">
        <f t="shared" si="25"/>
        <v>71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75.38</v>
      </c>
      <c r="BO43" s="18">
        <f t="shared" si="15"/>
        <v>78.75</v>
      </c>
    </row>
    <row r="44" spans="1:67">
      <c r="A44" s="19">
        <v>42825</v>
      </c>
      <c r="B44" s="7" t="s">
        <v>58</v>
      </c>
      <c r="C44" s="1">
        <v>39</v>
      </c>
      <c r="D44" s="11" t="s">
        <v>39</v>
      </c>
      <c r="E44" s="21">
        <v>85</v>
      </c>
      <c r="F44" s="27">
        <v>87</v>
      </c>
      <c r="G44" s="22">
        <v>65</v>
      </c>
      <c r="H44" s="27">
        <v>79.900000000000006</v>
      </c>
      <c r="I44" s="22"/>
      <c r="J44" s="27"/>
      <c r="K44" s="10">
        <v>3</v>
      </c>
      <c r="L44" s="13">
        <f t="shared" si="16"/>
        <v>2</v>
      </c>
      <c r="M44" s="9">
        <f t="shared" si="17"/>
        <v>66.666666666666657</v>
      </c>
      <c r="N44" s="23"/>
      <c r="O44" s="27"/>
      <c r="P44" s="21">
        <v>80</v>
      </c>
      <c r="Q44" s="28">
        <v>85</v>
      </c>
      <c r="R44" s="23">
        <v>85</v>
      </c>
      <c r="S44" s="27">
        <v>85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106</v>
      </c>
      <c r="X44" s="27">
        <v>106</v>
      </c>
      <c r="Y44" s="23">
        <v>96</v>
      </c>
      <c r="Z44" s="27">
        <v>96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82</v>
      </c>
      <c r="AG44" s="27">
        <v>82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75</v>
      </c>
      <c r="AZ44" s="16">
        <f t="shared" si="3"/>
        <v>83.45</v>
      </c>
      <c r="BA44" s="17">
        <f t="shared" si="4"/>
        <v>66.666666666666657</v>
      </c>
      <c r="BB44" s="16">
        <f t="shared" si="5"/>
        <v>82.5</v>
      </c>
      <c r="BC44" s="16">
        <f t="shared" si="6"/>
        <v>85</v>
      </c>
      <c r="BD44" s="17">
        <f t="shared" si="7"/>
        <v>66.666666666666657</v>
      </c>
      <c r="BE44" s="16">
        <f t="shared" si="8"/>
        <v>101</v>
      </c>
      <c r="BF44" s="16">
        <f t="shared" si="9"/>
        <v>101</v>
      </c>
      <c r="BG44" s="17">
        <f t="shared" si="24"/>
        <v>66.666666666666657</v>
      </c>
      <c r="BH44" s="17">
        <f t="shared" si="25"/>
        <v>82</v>
      </c>
      <c r="BI44" s="17">
        <f t="shared" si="25"/>
        <v>82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85.13</v>
      </c>
      <c r="BO44" s="18">
        <f t="shared" si="15"/>
        <v>87.86</v>
      </c>
    </row>
    <row r="45" spans="1:67">
      <c r="A45" s="19">
        <v>42825</v>
      </c>
      <c r="B45" s="7" t="s">
        <v>58</v>
      </c>
      <c r="C45" s="1">
        <v>40</v>
      </c>
      <c r="D45" s="11" t="s">
        <v>40</v>
      </c>
      <c r="E45" s="21">
        <v>50</v>
      </c>
      <c r="F45" s="27">
        <v>60</v>
      </c>
      <c r="G45" s="22">
        <v>49</v>
      </c>
      <c r="H45" s="27">
        <v>60</v>
      </c>
      <c r="I45" s="22"/>
      <c r="J45" s="27"/>
      <c r="K45" s="10">
        <v>3</v>
      </c>
      <c r="L45" s="13">
        <f t="shared" si="16"/>
        <v>2</v>
      </c>
      <c r="M45" s="9">
        <f t="shared" si="17"/>
        <v>66.666666666666657</v>
      </c>
      <c r="N45" s="23"/>
      <c r="O45" s="27"/>
      <c r="P45" s="21">
        <v>60</v>
      </c>
      <c r="Q45" s="28">
        <v>60</v>
      </c>
      <c r="R45" s="23">
        <v>62</v>
      </c>
      <c r="S45" s="27">
        <v>62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48</v>
      </c>
      <c r="X45" s="27">
        <v>54</v>
      </c>
      <c r="Y45" s="23">
        <v>59</v>
      </c>
      <c r="Z45" s="27">
        <v>75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48</v>
      </c>
      <c r="AG45" s="27">
        <v>63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49.5</v>
      </c>
      <c r="AZ45" s="16">
        <f t="shared" si="3"/>
        <v>60</v>
      </c>
      <c r="BA45" s="17">
        <f t="shared" si="4"/>
        <v>66.666666666666657</v>
      </c>
      <c r="BB45" s="16">
        <f t="shared" si="5"/>
        <v>61</v>
      </c>
      <c r="BC45" s="16">
        <f t="shared" si="6"/>
        <v>61</v>
      </c>
      <c r="BD45" s="17">
        <f t="shared" si="7"/>
        <v>66.666666666666657</v>
      </c>
      <c r="BE45" s="16">
        <f t="shared" si="8"/>
        <v>53.5</v>
      </c>
      <c r="BF45" s="16">
        <f t="shared" si="9"/>
        <v>64.5</v>
      </c>
      <c r="BG45" s="17">
        <f t="shared" si="24"/>
        <v>66.666666666666657</v>
      </c>
      <c r="BH45" s="17">
        <f t="shared" si="25"/>
        <v>48</v>
      </c>
      <c r="BI45" s="17">
        <f t="shared" si="25"/>
        <v>63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53</v>
      </c>
      <c r="BO45" s="18">
        <f t="shared" si="15"/>
        <v>62.13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E4:F4"/>
    <mergeCell ref="K4:M4"/>
    <mergeCell ref="A3:A5"/>
    <mergeCell ref="D3:D5"/>
    <mergeCell ref="C3:C5"/>
    <mergeCell ref="B3:B5"/>
    <mergeCell ref="N4:O4"/>
    <mergeCell ref="AN4:AO4"/>
    <mergeCell ref="AP4:AR4"/>
    <mergeCell ref="AC4:AE4"/>
    <mergeCell ref="AH4:AI4"/>
    <mergeCell ref="P4:Q4"/>
    <mergeCell ref="AF4:AG4"/>
    <mergeCell ref="T4:V4"/>
    <mergeCell ref="AU4:AW4"/>
    <mergeCell ref="R4:S4"/>
    <mergeCell ref="Y4:Z4"/>
    <mergeCell ref="AJ4:AK4"/>
    <mergeCell ref="AA4:AB4"/>
    <mergeCell ref="W4:X4"/>
    <mergeCell ref="AS4:AT4"/>
    <mergeCell ref="AL4:AM4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BN3:BO3"/>
    <mergeCell ref="BK3:BM3"/>
    <mergeCell ref="BK4:BL4"/>
    <mergeCell ref="BN4:BO4"/>
    <mergeCell ref="BM4:BM5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2017-03-31T10:31:42Z</dcterms:modified>
</cp:coreProperties>
</file>