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7520" windowHeight="11760"/>
  </bookViews>
  <sheets>
    <sheet name="Лист1" sheetId="1" r:id="rId1"/>
    <sheet name="Лист2" sheetId="2" r:id="rId2"/>
    <sheet name="Лист3" sheetId="3" r:id="rId3"/>
  </sheets>
  <definedNames>
    <definedName name="_dst231097" localSheetId="0">Лист1!$B$24</definedName>
    <definedName name="_dst231109" localSheetId="0">Лист1!$B$25</definedName>
    <definedName name="_dst235073" localSheetId="0">Лист1!#REF!</definedName>
    <definedName name="_xlnm.Print_Titles" localSheetId="0">Лист1!$7:$8</definedName>
    <definedName name="_xlnm.Print_Area" localSheetId="0">Лист1!$A$1:$E$112</definedName>
  </definedNames>
  <calcPr calcId="125725" fullCalcOnLoad="1"/>
</workbook>
</file>

<file path=xl/calcChain.xml><?xml version="1.0" encoding="utf-8"?>
<calcChain xmlns="http://schemas.openxmlformats.org/spreadsheetml/2006/main">
  <c r="C108" i="1"/>
  <c r="E108"/>
  <c r="D108"/>
  <c r="E51"/>
  <c r="D51"/>
  <c r="C51"/>
  <c r="D58"/>
  <c r="E58"/>
  <c r="C58"/>
  <c r="E75"/>
  <c r="D75"/>
  <c r="D74"/>
  <c r="C75"/>
  <c r="E50"/>
  <c r="D54"/>
  <c r="D50"/>
  <c r="E54"/>
  <c r="C54"/>
  <c r="E77"/>
  <c r="E87"/>
  <c r="D77"/>
  <c r="C77"/>
  <c r="C74"/>
  <c r="C71"/>
  <c r="E36"/>
  <c r="D36"/>
  <c r="C36"/>
  <c r="C12"/>
  <c r="C11"/>
  <c r="C10"/>
  <c r="C9"/>
  <c r="C17"/>
  <c r="C23"/>
  <c r="C26"/>
  <c r="C29"/>
  <c r="C31"/>
  <c r="C50"/>
  <c r="C33"/>
  <c r="C40"/>
  <c r="C42"/>
  <c r="C45"/>
  <c r="C44"/>
  <c r="C87"/>
  <c r="E12"/>
  <c r="E11"/>
  <c r="E17"/>
  <c r="D12"/>
  <c r="D11"/>
  <c r="D17"/>
  <c r="D23"/>
  <c r="D26"/>
  <c r="D22"/>
  <c r="D29"/>
  <c r="D31"/>
  <c r="D33"/>
  <c r="D40"/>
  <c r="D42"/>
  <c r="D45"/>
  <c r="D44"/>
  <c r="E23"/>
  <c r="D87"/>
  <c r="E40"/>
  <c r="E35"/>
  <c r="E45"/>
  <c r="E44"/>
  <c r="E42"/>
  <c r="E29"/>
  <c r="E22"/>
  <c r="E10"/>
  <c r="E9"/>
  <c r="E26"/>
  <c r="E31"/>
  <c r="E33"/>
  <c r="E74"/>
  <c r="D35"/>
  <c r="C35"/>
  <c r="C22"/>
  <c r="D10"/>
  <c r="D9"/>
</calcChain>
</file>

<file path=xl/sharedStrings.xml><?xml version="1.0" encoding="utf-8"?>
<sst xmlns="http://schemas.openxmlformats.org/spreadsheetml/2006/main" count="223" uniqueCount="213">
  <si>
    <t>Код бюджетной классификации Российской Федерации</t>
  </si>
  <si>
    <t>Наименование доходов</t>
  </si>
  <si>
    <t>ДОХОДЫ,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</si>
  <si>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</si>
  <si>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</si>
  <si>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</si>
  <si>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</si>
  <si>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</si>
  <si>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</si>
  <si>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</si>
  <si>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</si>
  <si>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</si>
  <si>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</si>
  <si>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</si>
  <si>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</si>
  <si>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от государственных и муниципальных унитарных предприятий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</si>
  <si>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</si>
  <si>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</si>
  <si>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</si>
  <si>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</si>
  <si>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</si>
  <si>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ПРОДАЖИ МАТЕРИАЛЬНЫХ И НЕМАТЕРИАЛЬНЫХ АКТИВОВ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</si>
  <si>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</si>
  <si>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 xml:space="preserve">Доходы от продажи земельных участков, находящихся в государственной и муниципальной собственности </t>
  </si>
  <si>
    <t>ШТРАФЫ, САНКЦИИ, ВОЗМЕЩЕНИЕ УЩЕРБА</t>
  </si>
  <si>
    <t>Безвозмездные поступления</t>
  </si>
  <si>
    <t>Дотации бюджетам субъектов Российской Федерации и муниципальных образований</t>
  </si>
  <si>
    <t>Субвенция на ежемесячное денежное вознаграждение за классное руководство в муниципальных образовательных организациях, реализующих общеобразовательные программы начального общего, основного общего и среднего общего образования</t>
  </si>
  <si>
    <t>Субвенция на осуществление государственных полномочий по расчёту и предоставлению дотаций на выравнивание бюджетной обеспеченности поселений</t>
  </si>
  <si>
    <t>Иные межбюджетные трансферты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</si>
  <si>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</si>
  <si>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Приложение 1</t>
  </si>
  <si>
    <t xml:space="preserve">Субвенция на осуществление отдельных государственных полномочий в сфере государственной регистрации актов гражданского состояния </t>
  </si>
  <si>
    <t>Субсидия бюджету муниципального района на формирование муниципальных дорожных фондов</t>
  </si>
  <si>
    <t>Налог, взимаемый в связи с применением упрощенной системы налогообложения</t>
  </si>
  <si>
    <t>Субвенция на обеспечение доступа к информационно- телекоммуникационной сети "Интернет" муниципальных организаций, осуществляющих образовательную деятельность по образовательным программам начального общего, основного общего и среднего общего образования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</si>
  <si>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</si>
  <si>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</si>
  <si>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</si>
  <si>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</si>
  <si>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182 1 01 02000 01 0000 110</t>
  </si>
  <si>
    <t>000 1 00 00000 00 0000 000</t>
  </si>
  <si>
    <t>182 1 01 02010 01 0000 110</t>
  </si>
  <si>
    <t>182 1 01 02020 01 0000 110</t>
  </si>
  <si>
    <t>182 1 01 02030 01 0000 110</t>
  </si>
  <si>
    <t>182 1 01 02040 01 0000 110</t>
  </si>
  <si>
    <t>100 1 03 00000 00 0000 000</t>
  </si>
  <si>
    <t>182 1 05 00000 00 0000 000</t>
  </si>
  <si>
    <t>182 1 05 01000 00 0000 110</t>
  </si>
  <si>
    <t>182 1 05 02000 02 0000 110</t>
  </si>
  <si>
    <t>182 1 05 02010 02 0000 110</t>
  </si>
  <si>
    <t>182 1 05 02020 02 0000 110</t>
  </si>
  <si>
    <t>182 1 05 03000 01 0000 110</t>
  </si>
  <si>
    <t>182 1 05 03010 01 0000 110</t>
  </si>
  <si>
    <t>182 1 05 04000 02 0000 110</t>
  </si>
  <si>
    <t>182 1 05 04020 02 0000 110</t>
  </si>
  <si>
    <t>182 1 08 03000 01 0000 110</t>
  </si>
  <si>
    <t>182 1 08 03010 01 0000 110</t>
  </si>
  <si>
    <t>900 1 11 00000 00 0000 000</t>
  </si>
  <si>
    <t>900 1 11 05000 00 0000 120</t>
  </si>
  <si>
    <t>900 1 11 05013 05 0000 120</t>
  </si>
  <si>
    <t>900 1 11 05013 13 0000 120</t>
  </si>
  <si>
    <t>900 1 11 07000 00 0000 120</t>
  </si>
  <si>
    <t>900 1 11 07015 05 0000 120</t>
  </si>
  <si>
    <t>900 1 11 09000 00 0000 120</t>
  </si>
  <si>
    <t>900 1 11 09045 05 0000 120</t>
  </si>
  <si>
    <t>048 1 12 00000 00 0000 000</t>
  </si>
  <si>
    <t>048 1 12 01000 01 0000 120</t>
  </si>
  <si>
    <t>048 1 12 01010 01 0000 120</t>
  </si>
  <si>
    <t>900 114 00000 00 0000 000</t>
  </si>
  <si>
    <t>900 1 14 02000 00 0000 000</t>
  </si>
  <si>
    <t>900 1 14 02052 05 0000 410</t>
  </si>
  <si>
    <t>900 1 14 06000 00 0000 430</t>
  </si>
  <si>
    <t>900 1 14 06013 05 0000 430</t>
  </si>
  <si>
    <t>900 1 14 06013 13 0000 430</t>
  </si>
  <si>
    <t>000 1 16 00000 00 0000 000</t>
  </si>
  <si>
    <t>892 2 00 00000 00 0000 000</t>
  </si>
  <si>
    <t>892 2 02 10000 00 0000 150</t>
  </si>
  <si>
    <t>892 2 02 15001 05 0000 150</t>
  </si>
  <si>
    <t>892 2 02 20000 00 0000 150</t>
  </si>
  <si>
    <t>892 2 02 29999 05 7151 150</t>
  </si>
  <si>
    <t>892 2 02 29999 05 7208 150</t>
  </si>
  <si>
    <t>892 2 02 29999 05 7212 150</t>
  </si>
  <si>
    <t>892 2 02 29999 05 7230 150</t>
  </si>
  <si>
    <t>892 2 02 30000 00 0000 150</t>
  </si>
  <si>
    <t>892 2 02 30021 05 0000 150</t>
  </si>
  <si>
    <t>892 2 02 30024 05 7004 150</t>
  </si>
  <si>
    <t>892 2 02 30024 05 7006 150</t>
  </si>
  <si>
    <t>892 2 02 30024 05 7010 150</t>
  </si>
  <si>
    <t>892 2 02 30024 05 7028 150</t>
  </si>
  <si>
    <t>892 2 02 30024 05 7050 150</t>
  </si>
  <si>
    <t>892 2 02 30024 05 7057 150</t>
  </si>
  <si>
    <t>892 2 02 30024 05 7060 150</t>
  </si>
  <si>
    <t>892 2 02 30024 05 7065 150</t>
  </si>
  <si>
    <t>892 2 02 30024 05 7071 150</t>
  </si>
  <si>
    <t>892 2 02 30024 05 7072 150</t>
  </si>
  <si>
    <t>892 2 02 30027 05 0000 150</t>
  </si>
  <si>
    <t>892 2 02 30029 05 0000 150</t>
  </si>
  <si>
    <t>892 2 02 35082 05 0000 150</t>
  </si>
  <si>
    <t>892 2 02 35118 05 0000 150</t>
  </si>
  <si>
    <t>892 2 02 35120 05 0000 150</t>
  </si>
  <si>
    <t>892 2 02 35930 05 0000 150</t>
  </si>
  <si>
    <t>892 2 02 40000 00 0000 150</t>
  </si>
  <si>
    <t>892 2 02 40014 05 0000 150</t>
  </si>
  <si>
    <t>100 1 03 02231 01 0000 110</t>
  </si>
  <si>
    <t>100 1 03 02241 01 0000 110</t>
  </si>
  <si>
    <t>100 1 03 02251 01 0000 110</t>
  </si>
  <si>
    <t>100 1 03 02261 01 0000 110</t>
  </si>
  <si>
    <t>182 1 05 01011 01 0000 110</t>
  </si>
  <si>
    <t>182 1 05 01021 01 0000 110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</si>
  <si>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</si>
  <si>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</si>
  <si>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</si>
  <si>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</si>
  <si>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</si>
  <si>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Налог, взимаемый с налогоплательщиков, выбравших в качестве объекта налогообложения доходы</t>
  </si>
  <si>
    <t>900 1 17 05050 05 0000 180</t>
  </si>
  <si>
    <t>Прочие неналоговые доходы бюджетов муниципальных районов</t>
  </si>
  <si>
    <t>900 1 17 00000 00 0000 000</t>
  </si>
  <si>
    <t>Прочие неналоговые доходы</t>
  </si>
  <si>
    <t>900 1 17 05000 00 0000 180</t>
  </si>
  <si>
    <t>878 1 16 11050 01 0000 140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</si>
  <si>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</si>
  <si>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900 1 11 05075 05 0000 120</t>
  </si>
  <si>
    <t>892 2 02 25497 05 0000 150</t>
  </si>
  <si>
    <t>892 2 02 30024 05 7002 150</t>
  </si>
  <si>
    <t>Субвенция бюджету муниципального района на обеспечение деятельности центров образования цифрового и гуманитарного профилей в общеобразовательных муниципальных организациях области</t>
  </si>
  <si>
    <t>900 1 14 06025 05 0000 430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</si>
  <si>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</si>
  <si>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Субсидия бюджету муниципального района на софинансирование расходных обязательств муниципальных образований области по предоставлению молодым семьям социальных выплат на приобретение жилого помещения или создания объекта индивидуального жилищного строительства </t>
  </si>
  <si>
    <t xml:space="preserve">Субсидия бюджету муниципального района на приобретение или изготовление бланков документов об образовании и (или) о квалификации </t>
  </si>
  <si>
    <t xml:space="preserve">Субсидия бюджету муниципального района на обеспечение пожарной безопасности, антитеррористической и антикриминальной безопасности муниципальных дошкольных образовательных организаций, муниципальных общеобразовательных организаций, муниципальных организаций дополнительного образования детей </t>
  </si>
  <si>
    <t>Субвенция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расходов на оплату труда работникам образовательных организаций, технические средства обучения, расходные материалы и хозяйственные нужды образовательных организаций, на организацию обучения по основным общеобразовательным программам на дому, возмещение расходов за пользование услугой доступа к информационно-телекоммуникационной сети Интернет муниципальных общеобразовательных организаций, организующих обучение детей-инвалидов с использованием дистанционных образовательных технологий</t>
  </si>
  <si>
    <t>Субвенция на содержание штатных единиц, осуществляющих переданные отдельные государственные полномочия области</t>
  </si>
  <si>
    <t>Субвенция на обеспечение муниципальных организаций, осуществляющих образовательную деятельность по образовательным программам начального общего, основного общего и среднего общего образования, учебниками и учебными пособиями</t>
  </si>
  <si>
    <t>Субвенция на осуществление отдельных государственных полномочий по определению перечня должностных лиц органов местного самоуправления муниципальных районов, уполномоченных составлять протоколы об административных правонарушениях, предусмотренных соответствующими статьями областного закона "Об административных правонарушениях"</t>
  </si>
  <si>
    <t>Субвенция на осуществление отдельных государственных полномочий по организации проведения мероприятий по предупреждению и ликвидации болезней животных, их лечению, защите населения от болезней, общих для человека и животных в части приведения скотомогильников (биотермических ям) на территории Новгородской области в соответствие с ветеринарно - санитарными правилами сбора, утилизации и уничтожения биологических отходов, а также содержания скотомогильников (биотермических ям) на территории Новгородской области в соответствии с ветеринарно - санитарными правилами сбора, утилизации и уничтожения биологических отходов</t>
  </si>
  <si>
    <t>Субвенция на осуществление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</si>
  <si>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>Субвенция на осуществление государственных полномочий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</si>
  <si>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900 1 14 02053 05 0000 410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</si>
  <si>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</si>
  <si>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Прогнозируемые поступления доходов в бюджет муниципального района на 2021 год и на плановый период 2022 - 2023 годов</t>
  </si>
  <si>
    <t>048 1 12 01030 01 00001 20</t>
  </si>
  <si>
    <t>Плата за сбросы загрязняющих веществ в водные объекты</t>
  </si>
  <si>
    <t xml:space="preserve">048 1 12 01041 01 0000 120
</t>
  </si>
  <si>
    <t xml:space="preserve">Плата за размещение отходов производства </t>
  </si>
  <si>
    <t xml:space="preserve">048 1 12 01042 01 0000 120
</t>
  </si>
  <si>
    <t>Плата за размещение твердых коммунальных отходов</t>
  </si>
  <si>
    <t>188 1 16 10123 01 0000 140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</si>
  <si>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</si>
  <si>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846 1 16 10123 01 0000 140</t>
  </si>
  <si>
    <t>846 1 16 11050 01 0000 140</t>
  </si>
  <si>
    <t>917 1 16 01053 01 0000 140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</si>
  <si>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</si>
  <si>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</si>
  <si>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917 1 16 01063 01 0000 140</t>
  </si>
  <si>
    <t>917 1 16 01073 01 0000 140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</si>
  <si>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</si>
  <si>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</si>
  <si>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917 1 16 01133 01 0000 140</t>
  </si>
  <si>
    <t>917 1 16 01143 01 0000 140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</si>
  <si>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</si>
  <si>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917 1 16 01153 01 0000 140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</si>
  <si>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</si>
  <si>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917 1 16 01193 01 0000 140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</si>
  <si>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</si>
  <si>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917 1 16 01203 01 0000 140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</si>
  <si>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</si>
  <si>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892 2 02 25304 05 0000 150</t>
  </si>
  <si>
    <t>Субсидия бюджету муниципального района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</si>
  <si>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892 2 02 25412 05 0000 150</t>
  </si>
  <si>
    <t>Субсидия бюджету муниципального района на реализацию практик поддержки и развития волонтёрства по итогам проведения Всероссийского конкурса лучших региональных практик поддержки волонтёрства "Регион добрых дел"</t>
  </si>
  <si>
    <t>892 2 02 25467 05 0000 150</t>
  </si>
  <si>
    <t>Субсидия бюджету муниципального района на обеспечение развития и укрепления материально-технической базы домов культуры, подведомственных органам местного самоуправления муниципальных районов области, реализующим полномочия в сфере культуры, в населённых пунктах с числом жителей до 50 тыс. человек</t>
  </si>
  <si>
    <t>892 2 02 35303 05 0000 150</t>
  </si>
  <si>
    <t>Субвенция на ежемесячное денежное вознаграждение за классное руководство педагогическим работникам муниципальных общеобразовательных организаций (источником финансового обеспечения которых является иной межбюджетный трансферт из федерального бюджета)</t>
  </si>
  <si>
    <t>892 2 02 25519 05 0000 150</t>
  </si>
  <si>
    <t>Субсидия бюджету муниципального района на поддержку отрасли культуры</t>
  </si>
  <si>
    <t>892 2 02 49999 05 7202 150</t>
  </si>
  <si>
    <t>892 2 02 35469 05 0000 150</t>
  </si>
  <si>
    <t>Субвенция на осуществление отдельных государственных полномочий по подготовке и проведению Всероссийской переписи населения</t>
  </si>
  <si>
    <t>892 2 02 49999 05 7137 150</t>
  </si>
  <si>
    <t>892 2 02 49999 05 7138 150</t>
  </si>
  <si>
    <t>892 2 02 49999 05 7233 150</t>
  </si>
  <si>
    <t>Иные межбюджетные трансферты на финансовое обеспечение внедрения и функционирования целевой модели цифровой образовательной среды в общеобразовательных муниципальных организациях области</t>
  </si>
  <si>
    <t>Иные межбюджетные трансферты на финансовое обеспечение деятельности центров образования естественно-научной и технологической направленностей в муниципальных общеобразовательных организациях области, расположенных в сельской местности и малых городах</t>
  </si>
  <si>
    <t>892 2 02 49999 05 7602 150</t>
  </si>
  <si>
    <t xml:space="preserve">Иные межбюджетные трансферты по итогам ежегодного рейтинга органов местного самоуправления муниципальных районов по развитию предпринимательства, привлечению инвестиций и содействию развитию конкуренции в Новгородской области 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</si>
  <si>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</si>
  <si>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</si>
  <si>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Единый налог на вмененный доход для отдельных видов деятельности (за налоговые периоды, истекшие до 1января 2011 года)</t>
  </si>
  <si>
    <t>Налог, взимаемый в связи с применением патентной системы налогообложения, зачисляемый в бюджеты муниципальных районов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</si>
  <si>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</si>
  <si>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</si>
  <si>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 от сдачи в аренду имущества, составляющего казну муниципальных районов (за исключением земельных участков)</t>
  </si>
  <si>
    <t>Плата за выбросы загрязняющих веществ в атмосферный воздух стационарными объектами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</si>
  <si>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</si>
  <si>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Дотация на выравнивание бюджетной обеспеченности муниципальных районов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</si>
  <si>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</si>
  <si>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</si>
  <si>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Субвенция на осуществление отдельных государственных полномочий по оказанию мер социальной поддержки обучающимся (обучавщимся до дня выпуска) муниципальных образовательных организаций</t>
  </si>
  <si>
    <t>Субвенция на содержание ребёнка в семье опекуна и приёмной семье, а также вознаграждение, причитающееся приёмному родителю</t>
  </si>
  <si>
    <t>Субвенция на компенсацию родительской платы родителям (законным представителям) детей, посещающих частные и муниципальные образовательные организации, реализующие образовательную программу дошкольного образования</t>
  </si>
  <si>
    <t>Субвенция на обеспечение жилыми помещениями детей -сирот и детей, оставшихся без попечения родителей, лиц из числа детей -сирот и детей, оставшихся без попечения родителей</t>
  </si>
  <si>
    <t>Субвенция для предоставления бюджетам поселений на осуществление государственных полномочий по первичному воинскому учёту на территориях, где отсутствуют военные комиссариаты</t>
  </si>
  <si>
    <t>Иные межбюджетные трансферты на финансовое обеспечение деятельности центров образования цифрового и гуманитарного профилей в общеобразовательных муниципальных организациях области</t>
  </si>
  <si>
    <t>Субсидия бюджету муниципального района на софинансирование расходов муниципальных казенных, бюджетных и автономных учреждений по приобретению коммунальных услуг</t>
  </si>
  <si>
    <t>Субвенция на единовременную выплату лицам из числа детей - сирот и детей, оставшихся без попечения родителей, на ремонт находящихся в их собственности жилых помещений, расположенных на территории Новгородской области</t>
  </si>
  <si>
    <t>2021 год (рублей)</t>
  </si>
  <si>
    <t>2022 год (рублей)</t>
  </si>
  <si>
    <t>2023 год (рублей)</t>
  </si>
  <si>
    <t xml:space="preserve"> </t>
  </si>
  <si>
    <t xml:space="preserve"> к решению Думы Валдайского муниципального района от 25.12.2020 №26 «О бюджете Валдайского муниципального района на 2021 год и на плановый период 2022 и 2023 годов» (в редакции решения Думы Валдайского муниципального района от 24.06.2021 № 64   )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</si>
</sst>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10"/>
      <name val="Arial Cy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5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top"/>
    </xf>
    <xf numFmtId="0" fontId="0" fillId="2" borderId="0" xfId="0" applyFill="1" applyAlignment="1">
      <alignment vertical="center"/>
    </xf>
    <xf numFmtId="4" fontId="0" fillId="2" borderId="0" xfId="0" applyNumberFormat="1" applyFill="1" applyAlignment="1">
      <alignment vertical="top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9" fontId="0" fillId="2" borderId="0" xfId="0" applyNumberFormat="1" applyFill="1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5" fillId="2" borderId="0" xfId="0" applyFont="1" applyFill="1" applyAlignment="1"/>
    <xf numFmtId="0" fontId="10" fillId="2" borderId="0" xfId="0" applyFont="1" applyFill="1" applyAlignment="1">
      <alignment vertical="top"/>
    </xf>
    <xf numFmtId="0" fontId="10" fillId="2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vertical="top"/>
    </xf>
    <xf numFmtId="0" fontId="15" fillId="2" borderId="0" xfId="0" applyFont="1" applyFill="1" applyAlignment="1">
      <alignment vertical="top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justify" vertical="top" wrapText="1"/>
    </xf>
    <xf numFmtId="0" fontId="13" fillId="2" borderId="1" xfId="0" applyFont="1" applyFill="1" applyBorder="1" applyAlignment="1">
      <alignment horizontal="justify" vertical="top" wrapText="1"/>
    </xf>
    <xf numFmtId="0" fontId="12" fillId="2" borderId="1" xfId="0" applyFont="1" applyFill="1" applyBorder="1" applyAlignment="1">
      <alignment horizontal="left" vertical="center" wrapText="1"/>
    </xf>
    <xf numFmtId="0" fontId="14" fillId="2" borderId="1" xfId="1" applyNumberFormat="1" applyFont="1" applyFill="1" applyBorder="1" applyAlignment="1" applyProtection="1">
      <alignment horizontal="left" vertical="top" wrapText="1"/>
    </xf>
    <xf numFmtId="0" fontId="13" fillId="2" borderId="1" xfId="0" applyFont="1" applyFill="1" applyBorder="1" applyAlignment="1">
      <alignment wrapText="1"/>
    </xf>
    <xf numFmtId="0" fontId="13" fillId="2" borderId="1" xfId="0" applyFont="1" applyFill="1" applyBorder="1" applyAlignment="1">
      <alignment vertical="top" wrapText="1"/>
    </xf>
    <xf numFmtId="0" fontId="13" fillId="2" borderId="1" xfId="0" applyNumberFormat="1" applyFont="1" applyFill="1" applyBorder="1" applyAlignment="1">
      <alignment horizontal="justify" vertical="top" wrapText="1"/>
    </xf>
    <xf numFmtId="0" fontId="13" fillId="2" borderId="1" xfId="0" applyNumberFormat="1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justify" vertical="top" wrapText="1"/>
    </xf>
    <xf numFmtId="0" fontId="12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0" fontId="17" fillId="0" borderId="1" xfId="0" applyFont="1" applyBorder="1" applyAlignment="1">
      <alignment horizontal="justify" vertical="top" wrapText="1"/>
    </xf>
    <xf numFmtId="0" fontId="13" fillId="2" borderId="0" xfId="0" applyFont="1" applyFill="1" applyAlignment="1">
      <alignment wrapText="1"/>
    </xf>
    <xf numFmtId="0" fontId="13" fillId="2" borderId="1" xfId="0" applyFont="1" applyFill="1" applyBorder="1" applyAlignment="1">
      <alignment horizontal="justify" vertical="top"/>
    </xf>
    <xf numFmtId="4" fontId="1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Alignment="1">
      <alignment vertical="top"/>
    </xf>
    <xf numFmtId="0" fontId="0" fillId="0" borderId="0" xfId="0" applyFill="1" applyAlignment="1">
      <alignment vertical="top"/>
    </xf>
    <xf numFmtId="0" fontId="13" fillId="0" borderId="1" xfId="0" applyNumberFormat="1" applyFont="1" applyFill="1" applyBorder="1" applyAlignment="1">
      <alignment vertical="top" wrapText="1"/>
    </xf>
    <xf numFmtId="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top" wrapText="1"/>
    </xf>
    <xf numFmtId="2" fontId="18" fillId="2" borderId="1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4"/>
  <sheetViews>
    <sheetView tabSelected="1" view="pageLayout" zoomScaleNormal="100" workbookViewId="0">
      <selection activeCell="C2" sqref="C2:E4"/>
    </sheetView>
  </sheetViews>
  <sheetFormatPr defaultRowHeight="15"/>
  <cols>
    <col min="1" max="1" width="28.28515625" style="4" customWidth="1"/>
    <col min="2" max="2" width="68.42578125" style="22" customWidth="1"/>
    <col min="3" max="3" width="17.140625" style="3" customWidth="1"/>
    <col min="4" max="4" width="15.7109375" style="3" customWidth="1"/>
    <col min="5" max="5" width="16" style="3" customWidth="1"/>
    <col min="6" max="6" width="14.42578125" style="3" bestFit="1" customWidth="1"/>
    <col min="7" max="8" width="16" style="3" customWidth="1"/>
    <col min="9" max="16384" width="9.140625" style="3"/>
  </cols>
  <sheetData>
    <row r="1" spans="1:8" ht="15.75">
      <c r="B1" s="19" t="s">
        <v>211</v>
      </c>
      <c r="C1" s="53" t="s">
        <v>31</v>
      </c>
      <c r="D1" s="53"/>
      <c r="E1" s="53"/>
    </row>
    <row r="2" spans="1:8">
      <c r="B2" s="20" t="s">
        <v>211</v>
      </c>
      <c r="C2" s="54" t="s">
        <v>212</v>
      </c>
      <c r="D2" s="54"/>
      <c r="E2" s="54"/>
    </row>
    <row r="3" spans="1:8">
      <c r="B3" s="20" t="s">
        <v>211</v>
      </c>
      <c r="C3" s="54"/>
      <c r="D3" s="54"/>
      <c r="E3" s="54"/>
    </row>
    <row r="4" spans="1:8" ht="66" customHeight="1">
      <c r="B4" s="20" t="s">
        <v>211</v>
      </c>
      <c r="C4" s="54"/>
      <c r="D4" s="54"/>
      <c r="E4" s="54"/>
    </row>
    <row r="5" spans="1:8" ht="37.5" customHeight="1">
      <c r="A5" s="52" t="s">
        <v>141</v>
      </c>
      <c r="B5" s="52"/>
      <c r="C5" s="52"/>
      <c r="D5" s="52"/>
      <c r="E5" s="52"/>
    </row>
    <row r="6" spans="1:8" ht="7.5" customHeight="1"/>
    <row r="7" spans="1:8" ht="47.25">
      <c r="A7" s="1" t="s">
        <v>0</v>
      </c>
      <c r="B7" s="21" t="s">
        <v>1</v>
      </c>
      <c r="C7" s="13" t="s">
        <v>208</v>
      </c>
      <c r="D7" s="13" t="s">
        <v>209</v>
      </c>
      <c r="E7" s="13" t="s">
        <v>210</v>
      </c>
      <c r="F7" s="5"/>
      <c r="G7" s="5"/>
      <c r="H7" s="5"/>
    </row>
    <row r="8" spans="1:8">
      <c r="A8" s="6">
        <v>1</v>
      </c>
      <c r="B8" s="7">
        <v>2</v>
      </c>
      <c r="C8" s="7">
        <v>3</v>
      </c>
      <c r="D8" s="7">
        <v>4</v>
      </c>
      <c r="E8" s="7">
        <v>5</v>
      </c>
      <c r="G8" s="5"/>
    </row>
    <row r="9" spans="1:8" ht="15.75">
      <c r="A9" s="8"/>
      <c r="B9" s="29" t="s">
        <v>2</v>
      </c>
      <c r="C9" s="9">
        <f>C10+C74</f>
        <v>578852164.97000003</v>
      </c>
      <c r="D9" s="9">
        <f>D10+D74</f>
        <v>485239812.73000002</v>
      </c>
      <c r="E9" s="9">
        <f>E10+E74</f>
        <v>487963527.38999999</v>
      </c>
      <c r="F9" s="5"/>
      <c r="G9" s="5"/>
      <c r="H9" s="5"/>
    </row>
    <row r="10" spans="1:8" ht="15.75">
      <c r="A10" s="16" t="s">
        <v>41</v>
      </c>
      <c r="B10" s="29" t="s">
        <v>3</v>
      </c>
      <c r="C10" s="9">
        <f>C11+C17+C22+C33+C35+C45+C50+C58+C71</f>
        <v>259311160</v>
      </c>
      <c r="D10" s="9">
        <f>D11+D17+D22+D33+D35+D44+D50+D58</f>
        <v>267200210</v>
      </c>
      <c r="E10" s="9">
        <f>E11+E17+E22+E33+E35+E44+E50+E58</f>
        <v>267287450</v>
      </c>
      <c r="F10" s="5"/>
      <c r="G10" s="5"/>
      <c r="H10" s="5"/>
    </row>
    <row r="11" spans="1:8" ht="15.75">
      <c r="A11" s="16" t="s">
        <v>40</v>
      </c>
      <c r="B11" s="30" t="s">
        <v>4</v>
      </c>
      <c r="C11" s="10">
        <f>C12</f>
        <v>198784200</v>
      </c>
      <c r="D11" s="10">
        <f>D12</f>
        <v>206102700</v>
      </c>
      <c r="E11" s="10">
        <f>E12</f>
        <v>204745700</v>
      </c>
      <c r="F11" s="5"/>
      <c r="G11" s="5"/>
      <c r="H11" s="5"/>
    </row>
    <row r="12" spans="1:8" ht="15.75">
      <c r="A12" s="16" t="s">
        <v>40</v>
      </c>
      <c r="B12" s="29" t="s">
        <v>5</v>
      </c>
      <c r="C12" s="10">
        <f>C13+C14+C15+C16</f>
        <v>198784200</v>
      </c>
      <c r="D12" s="10">
        <f>D13+D14+D15+D16</f>
        <v>206102700</v>
      </c>
      <c r="E12" s="10">
        <f>E13+E14+E15+E16</f>
        <v>204745700</v>
      </c>
      <c r="F12" s="5"/>
      <c r="G12" s="5"/>
      <c r="H12" s="5"/>
    </row>
    <row r="13" spans="1:8" ht="51.75" customHeight="1">
      <c r="A13" s="13" t="s">
        <v>42</v>
      </c>
      <c r="B13" s="31" t="s">
        <v>6</v>
      </c>
      <c r="C13" s="2">
        <v>196418600</v>
      </c>
      <c r="D13" s="2">
        <v>203650100</v>
      </c>
      <c r="E13" s="2">
        <v>202309200</v>
      </c>
      <c r="F13" s="11"/>
      <c r="G13" s="11"/>
      <c r="H13" s="11"/>
    </row>
    <row r="14" spans="1:8" ht="69" customHeight="1">
      <c r="A14" s="13" t="s">
        <v>43</v>
      </c>
      <c r="B14" s="31" t="s">
        <v>7</v>
      </c>
      <c r="C14" s="2">
        <v>675800</v>
      </c>
      <c r="D14" s="2">
        <v>700800</v>
      </c>
      <c r="E14" s="2">
        <v>696200</v>
      </c>
      <c r="F14" s="11"/>
      <c r="G14" s="11"/>
      <c r="H14" s="11"/>
    </row>
    <row r="15" spans="1:8" ht="25.5">
      <c r="A15" s="13" t="s">
        <v>44</v>
      </c>
      <c r="B15" s="31" t="s">
        <v>188</v>
      </c>
      <c r="C15" s="2">
        <v>1212600</v>
      </c>
      <c r="D15" s="2">
        <v>1257200</v>
      </c>
      <c r="E15" s="2">
        <v>1248900</v>
      </c>
      <c r="F15" s="11"/>
      <c r="G15" s="11"/>
      <c r="H15" s="11"/>
    </row>
    <row r="16" spans="1:8" ht="63.75">
      <c r="A16" s="13" t="s">
        <v>45</v>
      </c>
      <c r="B16" s="31" t="s">
        <v>189</v>
      </c>
      <c r="C16" s="2">
        <v>477200</v>
      </c>
      <c r="D16" s="2">
        <v>494600</v>
      </c>
      <c r="E16" s="2">
        <v>491400</v>
      </c>
      <c r="F16" s="11"/>
      <c r="G16" s="11"/>
      <c r="H16" s="11"/>
    </row>
    <row r="17" spans="1:8" ht="25.5">
      <c r="A17" s="16" t="s">
        <v>46</v>
      </c>
      <c r="B17" s="32" t="s">
        <v>8</v>
      </c>
      <c r="C17" s="9">
        <f>C18+C19+C20+C21</f>
        <v>5763660</v>
      </c>
      <c r="D17" s="9">
        <f>D18+D19+D20+D21</f>
        <v>6025210</v>
      </c>
      <c r="E17" s="9">
        <f>E18+E19+E20+E21</f>
        <v>6130250</v>
      </c>
      <c r="F17" s="5"/>
      <c r="G17" s="5"/>
      <c r="H17" s="5"/>
    </row>
    <row r="18" spans="1:8" ht="76.5">
      <c r="A18" s="13" t="s">
        <v>104</v>
      </c>
      <c r="B18" s="33" t="s">
        <v>110</v>
      </c>
      <c r="C18" s="2">
        <v>2646470</v>
      </c>
      <c r="D18" s="2">
        <v>2769900</v>
      </c>
      <c r="E18" s="2">
        <v>2838200</v>
      </c>
      <c r="F18" s="5"/>
      <c r="G18" s="5"/>
      <c r="H18" s="5"/>
    </row>
    <row r="19" spans="1:8" ht="78.75" customHeight="1">
      <c r="A19" s="13" t="s">
        <v>105</v>
      </c>
      <c r="B19" s="33" t="s">
        <v>111</v>
      </c>
      <c r="C19" s="2">
        <v>15080</v>
      </c>
      <c r="D19" s="2">
        <v>15630</v>
      </c>
      <c r="E19" s="2">
        <v>15850</v>
      </c>
      <c r="F19" s="5"/>
      <c r="G19" s="5"/>
      <c r="H19" s="5"/>
    </row>
    <row r="20" spans="1:8" ht="76.5">
      <c r="A20" s="13" t="s">
        <v>106</v>
      </c>
      <c r="B20" s="33" t="s">
        <v>112</v>
      </c>
      <c r="C20" s="2">
        <v>3481270</v>
      </c>
      <c r="D20" s="2">
        <v>3634250</v>
      </c>
      <c r="E20" s="2">
        <v>3711930</v>
      </c>
      <c r="F20" s="5"/>
      <c r="G20" s="5"/>
    </row>
    <row r="21" spans="1:8" ht="76.5">
      <c r="A21" s="13" t="s">
        <v>107</v>
      </c>
      <c r="B21" s="33" t="s">
        <v>113</v>
      </c>
      <c r="C21" s="2">
        <v>-379160</v>
      </c>
      <c r="D21" s="2">
        <v>-394570</v>
      </c>
      <c r="E21" s="2">
        <v>-435730</v>
      </c>
      <c r="F21" s="5"/>
      <c r="G21" s="12"/>
    </row>
    <row r="22" spans="1:8" ht="15.75">
      <c r="A22" s="16" t="s">
        <v>47</v>
      </c>
      <c r="B22" s="29" t="s">
        <v>9</v>
      </c>
      <c r="C22" s="10">
        <f>C26+C29+C31+C23</f>
        <v>32857100</v>
      </c>
      <c r="D22" s="10">
        <f>D26+D29+D31+D23</f>
        <v>32864700</v>
      </c>
      <c r="E22" s="10">
        <f>E26+E29+E31+E23</f>
        <v>34430400</v>
      </c>
    </row>
    <row r="23" spans="1:8" ht="25.5">
      <c r="A23" s="16" t="s">
        <v>48</v>
      </c>
      <c r="B23" s="29" t="s">
        <v>34</v>
      </c>
      <c r="C23" s="10">
        <f>C24+C25</f>
        <v>30664200</v>
      </c>
      <c r="D23" s="10">
        <f>D24+D25</f>
        <v>32620700</v>
      </c>
      <c r="E23" s="10">
        <f>E24+E25</f>
        <v>34179600</v>
      </c>
    </row>
    <row r="24" spans="1:8" ht="24.75" customHeight="1">
      <c r="A24" s="13" t="s">
        <v>108</v>
      </c>
      <c r="B24" s="34" t="s">
        <v>115</v>
      </c>
      <c r="C24" s="14">
        <v>15332100</v>
      </c>
      <c r="D24" s="14">
        <v>16310350</v>
      </c>
      <c r="E24" s="14">
        <v>17089800</v>
      </c>
    </row>
    <row r="25" spans="1:8" ht="37.5" customHeight="1">
      <c r="A25" s="13" t="s">
        <v>109</v>
      </c>
      <c r="B25" s="34" t="s">
        <v>114</v>
      </c>
      <c r="C25" s="14">
        <v>15332100</v>
      </c>
      <c r="D25" s="14">
        <v>16310350</v>
      </c>
      <c r="E25" s="14">
        <v>17089800</v>
      </c>
    </row>
    <row r="26" spans="1:8" ht="15.75">
      <c r="A26" s="16" t="s">
        <v>49</v>
      </c>
      <c r="B26" s="29" t="s">
        <v>10</v>
      </c>
      <c r="C26" s="10">
        <f>C27+C28</f>
        <v>1960000</v>
      </c>
      <c r="D26" s="10">
        <f>D27+D28</f>
        <v>0</v>
      </c>
      <c r="E26" s="10">
        <f>E27+E28</f>
        <v>0</v>
      </c>
      <c r="F26" s="5"/>
      <c r="G26" s="5"/>
    </row>
    <row r="27" spans="1:8" ht="15.75">
      <c r="A27" s="13" t="s">
        <v>50</v>
      </c>
      <c r="B27" s="31" t="s">
        <v>10</v>
      </c>
      <c r="C27" s="2">
        <v>1960000</v>
      </c>
      <c r="D27" s="2">
        <v>0</v>
      </c>
      <c r="E27" s="2">
        <v>0</v>
      </c>
    </row>
    <row r="28" spans="1:8" ht="25.5">
      <c r="A28" s="13" t="s">
        <v>51</v>
      </c>
      <c r="B28" s="31" t="s">
        <v>190</v>
      </c>
      <c r="C28" s="2">
        <v>0</v>
      </c>
      <c r="D28" s="2">
        <v>0</v>
      </c>
      <c r="E28" s="2">
        <v>0</v>
      </c>
    </row>
    <row r="29" spans="1:8" ht="15.75">
      <c r="A29" s="16" t="s">
        <v>52</v>
      </c>
      <c r="B29" s="29" t="s">
        <v>11</v>
      </c>
      <c r="C29" s="10">
        <f>C30</f>
        <v>29900</v>
      </c>
      <c r="D29" s="10">
        <f>D30</f>
        <v>33000</v>
      </c>
      <c r="E29" s="10">
        <f>E30</f>
        <v>31800</v>
      </c>
    </row>
    <row r="30" spans="1:8" ht="15.75">
      <c r="A30" s="13" t="s">
        <v>53</v>
      </c>
      <c r="B30" s="35" t="s">
        <v>11</v>
      </c>
      <c r="C30" s="2">
        <v>29900</v>
      </c>
      <c r="D30" s="2">
        <v>33000</v>
      </c>
      <c r="E30" s="2">
        <v>31800</v>
      </c>
    </row>
    <row r="31" spans="1:8" ht="15.75">
      <c r="A31" s="16" t="s">
        <v>54</v>
      </c>
      <c r="B31" s="29" t="s">
        <v>12</v>
      </c>
      <c r="C31" s="9">
        <f>C32</f>
        <v>203000</v>
      </c>
      <c r="D31" s="9">
        <f>D32</f>
        <v>211000</v>
      </c>
      <c r="E31" s="9">
        <f>E32</f>
        <v>219000</v>
      </c>
    </row>
    <row r="32" spans="1:8" ht="25.5">
      <c r="A32" s="13" t="s">
        <v>55</v>
      </c>
      <c r="B32" s="31" t="s">
        <v>191</v>
      </c>
      <c r="C32" s="15">
        <v>203000</v>
      </c>
      <c r="D32" s="15">
        <v>211000</v>
      </c>
      <c r="E32" s="15">
        <v>219000</v>
      </c>
    </row>
    <row r="33" spans="1:8" ht="25.5">
      <c r="A33" s="16" t="s">
        <v>56</v>
      </c>
      <c r="B33" s="29" t="s">
        <v>192</v>
      </c>
      <c r="C33" s="10">
        <f>C34</f>
        <v>3863000</v>
      </c>
      <c r="D33" s="10">
        <f>D34</f>
        <v>3927000</v>
      </c>
      <c r="E33" s="10">
        <f>E34</f>
        <v>3993000</v>
      </c>
    </row>
    <row r="34" spans="1:8" ht="38.25">
      <c r="A34" s="13" t="s">
        <v>57</v>
      </c>
      <c r="B34" s="35" t="s">
        <v>193</v>
      </c>
      <c r="C34" s="2">
        <v>3863000</v>
      </c>
      <c r="D34" s="2">
        <v>3927000</v>
      </c>
      <c r="E34" s="2">
        <v>3993000</v>
      </c>
    </row>
    <row r="35" spans="1:8" ht="25.5">
      <c r="A35" s="16" t="s">
        <v>58</v>
      </c>
      <c r="B35" s="29" t="s">
        <v>13</v>
      </c>
      <c r="C35" s="10">
        <f>C36+C40+C42</f>
        <v>11910000</v>
      </c>
      <c r="D35" s="10">
        <f>D36+D40+D42</f>
        <v>11700000</v>
      </c>
      <c r="E35" s="10">
        <f>E36+E40+E42</f>
        <v>11700000</v>
      </c>
      <c r="F35" s="5"/>
      <c r="G35" s="5"/>
      <c r="H35" s="5"/>
    </row>
    <row r="36" spans="1:8" ht="63.75">
      <c r="A36" s="16" t="s">
        <v>59</v>
      </c>
      <c r="B36" s="30" t="s">
        <v>14</v>
      </c>
      <c r="C36" s="10">
        <f>C37+C38+C39</f>
        <v>11610000</v>
      </c>
      <c r="D36" s="10">
        <f>D37+D38+D39</f>
        <v>11400000</v>
      </c>
      <c r="E36" s="10">
        <f>E37+E38+E39</f>
        <v>11400000</v>
      </c>
    </row>
    <row r="37" spans="1:8" ht="63.75">
      <c r="A37" s="13" t="s">
        <v>60</v>
      </c>
      <c r="B37" s="36" t="s">
        <v>36</v>
      </c>
      <c r="C37" s="14">
        <v>5250000</v>
      </c>
      <c r="D37" s="14">
        <v>5100000</v>
      </c>
      <c r="E37" s="14">
        <v>5100000</v>
      </c>
    </row>
    <row r="38" spans="1:8" ht="49.5" customHeight="1">
      <c r="A38" s="13" t="s">
        <v>61</v>
      </c>
      <c r="B38" s="37" t="s">
        <v>37</v>
      </c>
      <c r="C38" s="14">
        <v>3460000</v>
      </c>
      <c r="D38" s="14">
        <v>3200000</v>
      </c>
      <c r="E38" s="14">
        <v>3200000</v>
      </c>
    </row>
    <row r="39" spans="1:8" ht="25.5">
      <c r="A39" s="13" t="s">
        <v>123</v>
      </c>
      <c r="B39" s="31" t="s">
        <v>194</v>
      </c>
      <c r="C39" s="2">
        <v>2900000</v>
      </c>
      <c r="D39" s="2">
        <v>3100000</v>
      </c>
      <c r="E39" s="2">
        <v>3100000</v>
      </c>
      <c r="F39" s="5"/>
      <c r="G39" s="5"/>
      <c r="H39" s="5"/>
    </row>
    <row r="40" spans="1:8" ht="15.75">
      <c r="A40" s="16" t="s">
        <v>62</v>
      </c>
      <c r="B40" s="29" t="s">
        <v>15</v>
      </c>
      <c r="C40" s="10">
        <f>C41</f>
        <v>0</v>
      </c>
      <c r="D40" s="10">
        <f>D41</f>
        <v>0</v>
      </c>
      <c r="E40" s="10">
        <f>E41</f>
        <v>0</v>
      </c>
    </row>
    <row r="41" spans="1:8" ht="38.25">
      <c r="A41" s="13" t="s">
        <v>63</v>
      </c>
      <c r="B41" s="31" t="s">
        <v>16</v>
      </c>
      <c r="C41" s="2">
        <v>0</v>
      </c>
      <c r="D41" s="2">
        <v>0</v>
      </c>
      <c r="E41" s="2">
        <v>0</v>
      </c>
    </row>
    <row r="42" spans="1:8" ht="51">
      <c r="A42" s="16" t="s">
        <v>64</v>
      </c>
      <c r="B42" s="30" t="s">
        <v>17</v>
      </c>
      <c r="C42" s="10">
        <f>C43</f>
        <v>300000</v>
      </c>
      <c r="D42" s="10">
        <f>D43</f>
        <v>300000</v>
      </c>
      <c r="E42" s="10">
        <f>E43</f>
        <v>300000</v>
      </c>
    </row>
    <row r="43" spans="1:8" ht="51">
      <c r="A43" s="13" t="s">
        <v>65</v>
      </c>
      <c r="B43" s="31" t="s">
        <v>18</v>
      </c>
      <c r="C43" s="2">
        <v>300000</v>
      </c>
      <c r="D43" s="2">
        <v>300000</v>
      </c>
      <c r="E43" s="2">
        <v>300000</v>
      </c>
    </row>
    <row r="44" spans="1:8" ht="15.75">
      <c r="A44" s="16" t="s">
        <v>66</v>
      </c>
      <c r="B44" s="29" t="s">
        <v>19</v>
      </c>
      <c r="C44" s="10">
        <f>C45</f>
        <v>690700</v>
      </c>
      <c r="D44" s="10">
        <f>D45</f>
        <v>718300</v>
      </c>
      <c r="E44" s="10">
        <f>E45</f>
        <v>747100</v>
      </c>
    </row>
    <row r="45" spans="1:8" ht="15.75">
      <c r="A45" s="16" t="s">
        <v>67</v>
      </c>
      <c r="B45" s="29" t="s">
        <v>20</v>
      </c>
      <c r="C45" s="10">
        <f>C46+C47+C48+C49</f>
        <v>690700</v>
      </c>
      <c r="D45" s="10">
        <f>D46+D47+D48+D49</f>
        <v>718300</v>
      </c>
      <c r="E45" s="10">
        <f>E46+E47+E48+E49</f>
        <v>747100</v>
      </c>
    </row>
    <row r="46" spans="1:8" ht="25.5">
      <c r="A46" s="13" t="s">
        <v>68</v>
      </c>
      <c r="B46" s="35" t="s">
        <v>195</v>
      </c>
      <c r="C46" s="2">
        <v>275800</v>
      </c>
      <c r="D46" s="2">
        <v>286700</v>
      </c>
      <c r="E46" s="2">
        <v>298300</v>
      </c>
    </row>
    <row r="47" spans="1:8" ht="15.75">
      <c r="A47" s="13" t="s">
        <v>142</v>
      </c>
      <c r="B47" s="35" t="s">
        <v>143</v>
      </c>
      <c r="C47" s="2">
        <v>339000</v>
      </c>
      <c r="D47" s="2">
        <v>352600</v>
      </c>
      <c r="E47" s="2">
        <v>366700</v>
      </c>
    </row>
    <row r="48" spans="1:8" ht="18" customHeight="1">
      <c r="A48" s="13" t="s">
        <v>144</v>
      </c>
      <c r="B48" s="35" t="s">
        <v>145</v>
      </c>
      <c r="C48" s="2">
        <v>75900</v>
      </c>
      <c r="D48" s="2">
        <v>79000</v>
      </c>
      <c r="E48" s="2">
        <v>82100</v>
      </c>
    </row>
    <row r="49" spans="1:8" ht="22.5" customHeight="1">
      <c r="A49" s="13" t="s">
        <v>146</v>
      </c>
      <c r="B49" s="35" t="s">
        <v>147</v>
      </c>
      <c r="C49" s="2">
        <v>0</v>
      </c>
      <c r="D49" s="2">
        <v>0</v>
      </c>
      <c r="E49" s="2">
        <v>0</v>
      </c>
    </row>
    <row r="50" spans="1:8" ht="15.75" customHeight="1">
      <c r="A50" s="16" t="s">
        <v>69</v>
      </c>
      <c r="B50" s="29" t="s">
        <v>21</v>
      </c>
      <c r="C50" s="10">
        <f>C51+C54</f>
        <v>3680400</v>
      </c>
      <c r="D50" s="10">
        <f>D51+D54</f>
        <v>3900000</v>
      </c>
      <c r="E50" s="10">
        <f>E51+E54</f>
        <v>3640000</v>
      </c>
      <c r="F50" s="5"/>
      <c r="G50" s="5"/>
      <c r="H50" s="5"/>
    </row>
    <row r="51" spans="1:8" ht="51">
      <c r="A51" s="16" t="s">
        <v>70</v>
      </c>
      <c r="B51" s="30" t="s">
        <v>196</v>
      </c>
      <c r="C51" s="10">
        <f>C53</f>
        <v>370000</v>
      </c>
      <c r="D51" s="10">
        <f>D53</f>
        <v>800000</v>
      </c>
      <c r="E51" s="10">
        <f>E53</f>
        <v>540000</v>
      </c>
    </row>
    <row r="52" spans="1:8" ht="51" hidden="1">
      <c r="A52" s="27" t="s">
        <v>71</v>
      </c>
      <c r="B52" s="38" t="s">
        <v>22</v>
      </c>
      <c r="C52" s="2"/>
      <c r="D52" s="2"/>
      <c r="E52" s="2"/>
    </row>
    <row r="53" spans="1:8" ht="63.75">
      <c r="A53" s="27" t="s">
        <v>139</v>
      </c>
      <c r="B53" s="38" t="s">
        <v>140</v>
      </c>
      <c r="C53" s="2">
        <v>370000</v>
      </c>
      <c r="D53" s="2">
        <v>800000</v>
      </c>
      <c r="E53" s="2">
        <v>540000</v>
      </c>
    </row>
    <row r="54" spans="1:8" ht="25.5">
      <c r="A54" s="28" t="s">
        <v>72</v>
      </c>
      <c r="B54" s="39" t="s">
        <v>23</v>
      </c>
      <c r="C54" s="10">
        <f>C56+C57+C55</f>
        <v>3310400</v>
      </c>
      <c r="D54" s="10">
        <f>D56+D57+D55</f>
        <v>3100000</v>
      </c>
      <c r="E54" s="10">
        <f>E56+E57+E55</f>
        <v>3100000</v>
      </c>
    </row>
    <row r="55" spans="1:8" ht="38.25">
      <c r="A55" s="27" t="s">
        <v>127</v>
      </c>
      <c r="B55" s="40" t="s">
        <v>128</v>
      </c>
      <c r="C55" s="14">
        <v>10400</v>
      </c>
      <c r="D55" s="14">
        <v>0</v>
      </c>
      <c r="E55" s="14">
        <v>0</v>
      </c>
    </row>
    <row r="56" spans="1:8" ht="42" customHeight="1">
      <c r="A56" s="13" t="s">
        <v>73</v>
      </c>
      <c r="B56" s="35" t="s">
        <v>38</v>
      </c>
      <c r="C56" s="14">
        <v>2200000</v>
      </c>
      <c r="D56" s="14">
        <v>2100000</v>
      </c>
      <c r="E56" s="14">
        <v>2100000</v>
      </c>
    </row>
    <row r="57" spans="1:8" ht="26.25" customHeight="1">
      <c r="A57" s="13" t="s">
        <v>74</v>
      </c>
      <c r="B57" s="31" t="s">
        <v>39</v>
      </c>
      <c r="C57" s="2">
        <v>1100000</v>
      </c>
      <c r="D57" s="2">
        <v>1000000</v>
      </c>
      <c r="E57" s="2">
        <v>1000000</v>
      </c>
      <c r="F57" s="5"/>
    </row>
    <row r="58" spans="1:8" ht="15.75">
      <c r="A58" s="16" t="s">
        <v>75</v>
      </c>
      <c r="B58" s="29" t="s">
        <v>24</v>
      </c>
      <c r="C58" s="48">
        <f>C59+C60+C61+C62+C63+C64+C65+C66+C67+C68+C69+C70</f>
        <v>1762100</v>
      </c>
      <c r="D58" s="48">
        <f>D59+D60+D61+D62+D63+D64+D65+D66+D67+D68+D69+D70</f>
        <v>1962300</v>
      </c>
      <c r="E58" s="48">
        <f>E59+E60+E61+E62+E63+E64+E65+E66+E67+E68+E69+E70</f>
        <v>1901000</v>
      </c>
      <c r="F58" s="5"/>
      <c r="G58" s="5"/>
      <c r="H58" s="5"/>
    </row>
    <row r="59" spans="1:8" s="46" customFormat="1" ht="51.75" customHeight="1">
      <c r="A59" s="27" t="s">
        <v>152</v>
      </c>
      <c r="B59" s="47" t="s">
        <v>153</v>
      </c>
      <c r="C59" s="44">
        <v>23400</v>
      </c>
      <c r="D59" s="44">
        <v>21100</v>
      </c>
      <c r="E59" s="44">
        <v>19000</v>
      </c>
      <c r="F59" s="45"/>
      <c r="G59" s="45"/>
      <c r="H59" s="45"/>
    </row>
    <row r="60" spans="1:8" s="46" customFormat="1" ht="65.25" customHeight="1">
      <c r="A60" s="27" t="s">
        <v>155</v>
      </c>
      <c r="B60" s="47" t="s">
        <v>154</v>
      </c>
      <c r="C60" s="44">
        <v>66600</v>
      </c>
      <c r="D60" s="44">
        <v>59900</v>
      </c>
      <c r="E60" s="44">
        <v>53900</v>
      </c>
      <c r="F60" s="45"/>
      <c r="G60" s="45"/>
      <c r="H60" s="45"/>
    </row>
    <row r="61" spans="1:8" s="46" customFormat="1" ht="51.75" customHeight="1">
      <c r="A61" s="27" t="s">
        <v>156</v>
      </c>
      <c r="B61" s="47" t="s">
        <v>157</v>
      </c>
      <c r="C61" s="44">
        <v>900</v>
      </c>
      <c r="D61" s="44">
        <v>800</v>
      </c>
      <c r="E61" s="44">
        <v>700</v>
      </c>
      <c r="F61" s="45"/>
      <c r="G61" s="45"/>
      <c r="H61" s="45"/>
    </row>
    <row r="62" spans="1:8" s="46" customFormat="1" ht="51.75" customHeight="1">
      <c r="A62" s="27" t="s">
        <v>159</v>
      </c>
      <c r="B62" s="47" t="s">
        <v>158</v>
      </c>
      <c r="C62" s="44">
        <v>13500</v>
      </c>
      <c r="D62" s="44">
        <v>12200</v>
      </c>
      <c r="E62" s="44">
        <v>10900</v>
      </c>
      <c r="F62" s="45"/>
      <c r="G62" s="45"/>
      <c r="H62" s="45"/>
    </row>
    <row r="63" spans="1:8" s="46" customFormat="1" ht="68.25" customHeight="1">
      <c r="A63" s="27" t="s">
        <v>160</v>
      </c>
      <c r="B63" s="47" t="s">
        <v>161</v>
      </c>
      <c r="C63" s="44">
        <v>2700</v>
      </c>
      <c r="D63" s="44">
        <v>2400</v>
      </c>
      <c r="E63" s="44">
        <v>2200</v>
      </c>
      <c r="F63" s="45"/>
      <c r="G63" s="45"/>
      <c r="H63" s="45"/>
    </row>
    <row r="64" spans="1:8" s="46" customFormat="1" ht="82.5" customHeight="1">
      <c r="A64" s="27" t="s">
        <v>162</v>
      </c>
      <c r="B64" s="47" t="s">
        <v>163</v>
      </c>
      <c r="C64" s="44">
        <v>43700</v>
      </c>
      <c r="D64" s="44">
        <v>39300</v>
      </c>
      <c r="E64" s="44">
        <v>35400</v>
      </c>
      <c r="F64" s="45"/>
      <c r="G64" s="45"/>
      <c r="H64" s="45"/>
    </row>
    <row r="65" spans="1:8" s="46" customFormat="1" ht="57" customHeight="1">
      <c r="A65" s="27" t="s">
        <v>164</v>
      </c>
      <c r="B65" s="47" t="s">
        <v>165</v>
      </c>
      <c r="C65" s="44">
        <v>61200</v>
      </c>
      <c r="D65" s="44">
        <v>55000</v>
      </c>
      <c r="E65" s="44">
        <v>49600</v>
      </c>
      <c r="F65" s="45"/>
      <c r="G65" s="45"/>
      <c r="H65" s="45"/>
    </row>
    <row r="66" spans="1:8" s="46" customFormat="1" ht="68.25" customHeight="1">
      <c r="A66" s="27" t="s">
        <v>166</v>
      </c>
      <c r="B66" s="47" t="s">
        <v>167</v>
      </c>
      <c r="C66" s="44">
        <v>25200</v>
      </c>
      <c r="D66" s="44">
        <v>22700</v>
      </c>
      <c r="E66" s="44">
        <v>20400</v>
      </c>
      <c r="F66" s="45"/>
      <c r="G66" s="45"/>
      <c r="H66" s="45"/>
    </row>
    <row r="67" spans="1:8" ht="42.75" customHeight="1">
      <c r="A67" s="13" t="s">
        <v>148</v>
      </c>
      <c r="B67" s="35" t="s">
        <v>149</v>
      </c>
      <c r="C67" s="14">
        <v>1133000</v>
      </c>
      <c r="D67" s="14">
        <v>1178000</v>
      </c>
      <c r="E67" s="14">
        <v>1225000</v>
      </c>
      <c r="F67" s="5"/>
      <c r="G67" s="5"/>
      <c r="H67" s="5"/>
    </row>
    <row r="68" spans="1:8" ht="42.75" customHeight="1">
      <c r="A68" s="13" t="s">
        <v>150</v>
      </c>
      <c r="B68" s="35" t="s">
        <v>149</v>
      </c>
      <c r="C68" s="14">
        <v>5600</v>
      </c>
      <c r="D68" s="14">
        <v>5600</v>
      </c>
      <c r="E68" s="14">
        <v>5600</v>
      </c>
      <c r="F68" s="5"/>
      <c r="G68" s="5"/>
      <c r="H68" s="5"/>
    </row>
    <row r="69" spans="1:8" ht="64.5" customHeight="1">
      <c r="A69" s="13" t="s">
        <v>151</v>
      </c>
      <c r="B69" s="37" t="s">
        <v>122</v>
      </c>
      <c r="C69" s="14">
        <v>66300</v>
      </c>
      <c r="D69" s="14">
        <v>66300</v>
      </c>
      <c r="E69" s="14">
        <v>66300</v>
      </c>
      <c r="F69" s="5"/>
      <c r="G69" s="5"/>
      <c r="H69" s="5"/>
    </row>
    <row r="70" spans="1:8" s="23" customFormat="1" ht="67.5" customHeight="1">
      <c r="A70" s="13" t="s">
        <v>121</v>
      </c>
      <c r="B70" s="41" t="s">
        <v>122</v>
      </c>
      <c r="C70" s="14">
        <v>320000</v>
      </c>
      <c r="D70" s="14">
        <v>499000</v>
      </c>
      <c r="E70" s="14">
        <v>412000</v>
      </c>
    </row>
    <row r="71" spans="1:8" s="23" customFormat="1" ht="15.75" hidden="1">
      <c r="A71" s="16" t="s">
        <v>118</v>
      </c>
      <c r="B71" s="30" t="s">
        <v>119</v>
      </c>
      <c r="C71" s="10">
        <f>C72</f>
        <v>0</v>
      </c>
      <c r="D71" s="10"/>
      <c r="E71" s="10"/>
    </row>
    <row r="72" spans="1:8" s="23" customFormat="1" ht="15.75" hidden="1">
      <c r="A72" s="13" t="s">
        <v>120</v>
      </c>
      <c r="B72" s="31" t="s">
        <v>119</v>
      </c>
      <c r="C72" s="14"/>
      <c r="D72" s="10"/>
      <c r="E72" s="10"/>
    </row>
    <row r="73" spans="1:8" s="23" customFormat="1" ht="15.75" hidden="1">
      <c r="A73" s="13" t="s">
        <v>116</v>
      </c>
      <c r="B73" s="31" t="s">
        <v>117</v>
      </c>
      <c r="C73" s="14"/>
      <c r="D73" s="14"/>
      <c r="E73" s="14"/>
    </row>
    <row r="74" spans="1:8" ht="15.75">
      <c r="A74" s="16" t="s">
        <v>76</v>
      </c>
      <c r="B74" s="29" t="s">
        <v>25</v>
      </c>
      <c r="C74" s="9">
        <f>C75+C77+C87+C108</f>
        <v>319541004.97000003</v>
      </c>
      <c r="D74" s="9">
        <f>D75+D77+D87+D108</f>
        <v>218039602.72999999</v>
      </c>
      <c r="E74" s="9">
        <f>E75+E77+E87+E108</f>
        <v>220676077.38999999</v>
      </c>
    </row>
    <row r="75" spans="1:8" ht="25.5">
      <c r="A75" s="16" t="s">
        <v>77</v>
      </c>
      <c r="B75" s="30" t="s">
        <v>26</v>
      </c>
      <c r="C75" s="9">
        <f>C76</f>
        <v>143960</v>
      </c>
      <c r="D75" s="9">
        <f>D76</f>
        <v>1088600</v>
      </c>
      <c r="E75" s="9">
        <f>E76</f>
        <v>1459500</v>
      </c>
    </row>
    <row r="76" spans="1:8" ht="15.75">
      <c r="A76" s="13" t="s">
        <v>78</v>
      </c>
      <c r="B76" s="31" t="s">
        <v>197</v>
      </c>
      <c r="C76" s="15">
        <v>143960</v>
      </c>
      <c r="D76" s="2">
        <v>1088600</v>
      </c>
      <c r="E76" s="2">
        <v>1459500</v>
      </c>
    </row>
    <row r="77" spans="1:8" ht="25.5">
      <c r="A77" s="16" t="s">
        <v>79</v>
      </c>
      <c r="B77" s="30" t="s">
        <v>198</v>
      </c>
      <c r="C77" s="9">
        <f>SUM(C78:C86)</f>
        <v>84123881.969999999</v>
      </c>
      <c r="D77" s="9">
        <f>SUM(D78:D86)</f>
        <v>12057519.73</v>
      </c>
      <c r="E77" s="9">
        <f>SUM(E78:E86)</f>
        <v>14799394.390000001</v>
      </c>
    </row>
    <row r="78" spans="1:8" ht="38.25">
      <c r="A78" s="13" t="s">
        <v>168</v>
      </c>
      <c r="B78" s="31" t="s">
        <v>169</v>
      </c>
      <c r="C78" s="14">
        <v>11773100</v>
      </c>
      <c r="D78" s="14">
        <v>0</v>
      </c>
      <c r="E78" s="14">
        <v>0</v>
      </c>
    </row>
    <row r="79" spans="1:8" ht="38.25">
      <c r="A79" s="13" t="s">
        <v>170</v>
      </c>
      <c r="B79" s="31" t="s">
        <v>171</v>
      </c>
      <c r="C79" s="14">
        <v>669785.4</v>
      </c>
      <c r="D79" s="14">
        <v>0</v>
      </c>
      <c r="E79" s="14">
        <v>0</v>
      </c>
    </row>
    <row r="80" spans="1:8" ht="63.75">
      <c r="A80" s="13" t="s">
        <v>172</v>
      </c>
      <c r="B80" s="31" t="s">
        <v>173</v>
      </c>
      <c r="C80" s="14">
        <v>1244960</v>
      </c>
      <c r="D80" s="14">
        <v>1122730</v>
      </c>
      <c r="E80" s="14">
        <v>1122730</v>
      </c>
    </row>
    <row r="81" spans="1:5" ht="51">
      <c r="A81" s="13" t="s">
        <v>124</v>
      </c>
      <c r="B81" s="31" t="s">
        <v>129</v>
      </c>
      <c r="C81" s="14">
        <v>1020686.57</v>
      </c>
      <c r="D81" s="14">
        <v>1039889.73</v>
      </c>
      <c r="E81" s="14">
        <v>1034074.39</v>
      </c>
    </row>
    <row r="82" spans="1:5" ht="15.75">
      <c r="A82" s="13" t="s">
        <v>176</v>
      </c>
      <c r="B82" s="31" t="s">
        <v>177</v>
      </c>
      <c r="C82" s="14">
        <v>12654250</v>
      </c>
      <c r="D82" s="14">
        <v>0</v>
      </c>
      <c r="E82" s="14">
        <v>2747690</v>
      </c>
    </row>
    <row r="83" spans="1:5" ht="25.5">
      <c r="A83" s="24" t="s">
        <v>80</v>
      </c>
      <c r="B83" s="31" t="s">
        <v>33</v>
      </c>
      <c r="C83" s="2">
        <v>12069000</v>
      </c>
      <c r="D83" s="2">
        <v>8046000</v>
      </c>
      <c r="E83" s="2">
        <v>8046000</v>
      </c>
    </row>
    <row r="84" spans="1:5" ht="25.5">
      <c r="A84" s="25" t="s">
        <v>81</v>
      </c>
      <c r="B84" s="42" t="s">
        <v>130</v>
      </c>
      <c r="C84" s="17">
        <v>31200</v>
      </c>
      <c r="D84" s="17">
        <v>31200</v>
      </c>
      <c r="E84" s="17">
        <v>31200</v>
      </c>
    </row>
    <row r="85" spans="1:5" ht="63.75">
      <c r="A85" s="24" t="s">
        <v>82</v>
      </c>
      <c r="B85" s="34" t="s">
        <v>131</v>
      </c>
      <c r="C85" s="2">
        <v>1817700</v>
      </c>
      <c r="D85" s="2">
        <v>1817700</v>
      </c>
      <c r="E85" s="2">
        <v>1817700</v>
      </c>
    </row>
    <row r="86" spans="1:5" ht="41.25" customHeight="1">
      <c r="A86" s="24" t="s">
        <v>83</v>
      </c>
      <c r="B86" s="31" t="s">
        <v>206</v>
      </c>
      <c r="C86" s="15">
        <v>42843200</v>
      </c>
      <c r="D86" s="2">
        <v>0</v>
      </c>
      <c r="E86" s="2">
        <v>0</v>
      </c>
    </row>
    <row r="87" spans="1:5" ht="25.5">
      <c r="A87" s="16" t="s">
        <v>84</v>
      </c>
      <c r="B87" s="30" t="s">
        <v>199</v>
      </c>
      <c r="C87" s="9">
        <f>SUM(C88:C107)</f>
        <v>228013910</v>
      </c>
      <c r="D87" s="9">
        <f>SUM(D88:D107)</f>
        <v>204053630</v>
      </c>
      <c r="E87" s="9">
        <f>SUM(E88:E107)</f>
        <v>203577330</v>
      </c>
    </row>
    <row r="88" spans="1:5" ht="51">
      <c r="A88" s="13" t="s">
        <v>85</v>
      </c>
      <c r="B88" s="31" t="s">
        <v>27</v>
      </c>
      <c r="C88" s="2">
        <v>1765100</v>
      </c>
      <c r="D88" s="2">
        <v>1765100</v>
      </c>
      <c r="E88" s="2">
        <v>1765100</v>
      </c>
    </row>
    <row r="89" spans="1:5" ht="38.25">
      <c r="A89" s="13" t="s">
        <v>125</v>
      </c>
      <c r="B89" s="31" t="s">
        <v>126</v>
      </c>
      <c r="C89" s="2">
        <v>2686000</v>
      </c>
      <c r="D89" s="2">
        <v>2686000</v>
      </c>
      <c r="E89" s="2">
        <v>2686000</v>
      </c>
    </row>
    <row r="90" spans="1:5" ht="180.75" customHeight="1">
      <c r="A90" s="13" t="s">
        <v>86</v>
      </c>
      <c r="B90" s="31" t="s">
        <v>132</v>
      </c>
      <c r="C90" s="2">
        <v>145145800</v>
      </c>
      <c r="D90" s="2">
        <v>143939100</v>
      </c>
      <c r="E90" s="2">
        <v>143939100</v>
      </c>
    </row>
    <row r="91" spans="1:5" ht="38.25">
      <c r="A91" s="24" t="s">
        <v>87</v>
      </c>
      <c r="B91" s="31" t="s">
        <v>200</v>
      </c>
      <c r="C91" s="2">
        <v>11880400</v>
      </c>
      <c r="D91" s="2">
        <v>10919100</v>
      </c>
      <c r="E91" s="2">
        <v>10919100</v>
      </c>
    </row>
    <row r="92" spans="1:5" ht="29.25" customHeight="1">
      <c r="A92" s="13" t="s">
        <v>88</v>
      </c>
      <c r="B92" s="31" t="s">
        <v>28</v>
      </c>
      <c r="C92" s="15">
        <v>21454900</v>
      </c>
      <c r="D92" s="2">
        <v>17002700</v>
      </c>
      <c r="E92" s="2">
        <v>16797700</v>
      </c>
    </row>
    <row r="93" spans="1:5" ht="25.5">
      <c r="A93" s="13" t="s">
        <v>89</v>
      </c>
      <c r="B93" s="31" t="s">
        <v>133</v>
      </c>
      <c r="C93" s="2">
        <v>4465800</v>
      </c>
      <c r="D93" s="2">
        <v>4465800</v>
      </c>
      <c r="E93" s="2">
        <v>4465800</v>
      </c>
    </row>
    <row r="94" spans="1:5" ht="51">
      <c r="A94" s="13" t="s">
        <v>90</v>
      </c>
      <c r="B94" s="31" t="s">
        <v>134</v>
      </c>
      <c r="C94" s="15">
        <v>1086200</v>
      </c>
      <c r="D94" s="2">
        <v>1086200</v>
      </c>
      <c r="E94" s="2">
        <v>1086200</v>
      </c>
    </row>
    <row r="95" spans="1:5" ht="51">
      <c r="A95" s="13" t="s">
        <v>91</v>
      </c>
      <c r="B95" s="31" t="s">
        <v>35</v>
      </c>
      <c r="C95" s="15">
        <v>236700</v>
      </c>
      <c r="D95" s="2">
        <v>236700</v>
      </c>
      <c r="E95" s="2">
        <v>236700</v>
      </c>
    </row>
    <row r="96" spans="1:5" ht="41.25" customHeight="1">
      <c r="A96" s="24" t="s">
        <v>92</v>
      </c>
      <c r="B96" s="31" t="s">
        <v>207</v>
      </c>
      <c r="C96" s="15">
        <v>115500</v>
      </c>
      <c r="D96" s="2">
        <v>115500</v>
      </c>
      <c r="E96" s="2">
        <v>115500</v>
      </c>
    </row>
    <row r="97" spans="1:5" ht="63.75">
      <c r="A97" s="13" t="s">
        <v>93</v>
      </c>
      <c r="B97" s="31" t="s">
        <v>135</v>
      </c>
      <c r="C97" s="2">
        <v>6000</v>
      </c>
      <c r="D97" s="2">
        <v>6000</v>
      </c>
      <c r="E97" s="2">
        <v>6000</v>
      </c>
    </row>
    <row r="98" spans="1:5" ht="118.5" customHeight="1">
      <c r="A98" s="13" t="s">
        <v>94</v>
      </c>
      <c r="B98" s="31" t="s">
        <v>136</v>
      </c>
      <c r="C98" s="2">
        <v>94000</v>
      </c>
      <c r="D98" s="2">
        <v>94000</v>
      </c>
      <c r="E98" s="2">
        <v>94000</v>
      </c>
    </row>
    <row r="99" spans="1:5" ht="42.75" customHeight="1">
      <c r="A99" s="13" t="s">
        <v>95</v>
      </c>
      <c r="B99" s="31" t="s">
        <v>137</v>
      </c>
      <c r="C99" s="2">
        <v>130300</v>
      </c>
      <c r="D99" s="2">
        <v>130300</v>
      </c>
      <c r="E99" s="2">
        <v>130300</v>
      </c>
    </row>
    <row r="100" spans="1:5" ht="25.5">
      <c r="A100" s="13" t="s">
        <v>96</v>
      </c>
      <c r="B100" s="31" t="s">
        <v>201</v>
      </c>
      <c r="C100" s="2">
        <v>17248800</v>
      </c>
      <c r="D100" s="2">
        <v>0</v>
      </c>
      <c r="E100" s="2">
        <v>0</v>
      </c>
    </row>
    <row r="101" spans="1:5" ht="41.25" customHeight="1">
      <c r="A101" s="13" t="s">
        <v>97</v>
      </c>
      <c r="B101" s="31" t="s">
        <v>202</v>
      </c>
      <c r="C101" s="2">
        <v>673800</v>
      </c>
      <c r="D101" s="2">
        <v>673800</v>
      </c>
      <c r="E101" s="2">
        <v>673800</v>
      </c>
    </row>
    <row r="102" spans="1:5" ht="38.25">
      <c r="A102" s="13" t="s">
        <v>98</v>
      </c>
      <c r="B102" s="31" t="s">
        <v>203</v>
      </c>
      <c r="C102" s="2">
        <v>7960510</v>
      </c>
      <c r="D102" s="2">
        <v>8015030</v>
      </c>
      <c r="E102" s="2">
        <v>8015030</v>
      </c>
    </row>
    <row r="103" spans="1:5" ht="38.25">
      <c r="A103" s="13" t="s">
        <v>99</v>
      </c>
      <c r="B103" s="31" t="s">
        <v>204</v>
      </c>
      <c r="C103" s="2">
        <v>929100</v>
      </c>
      <c r="D103" s="2">
        <v>938500</v>
      </c>
      <c r="E103" s="2">
        <v>974600</v>
      </c>
    </row>
    <row r="104" spans="1:5" ht="38.25">
      <c r="A104" s="13" t="s">
        <v>100</v>
      </c>
      <c r="B104" s="42" t="s">
        <v>138</v>
      </c>
      <c r="C104" s="15">
        <v>41900</v>
      </c>
      <c r="D104" s="15">
        <v>256200</v>
      </c>
      <c r="E104" s="15">
        <v>16800</v>
      </c>
    </row>
    <row r="105" spans="1:5" ht="51">
      <c r="A105" s="13" t="s">
        <v>174</v>
      </c>
      <c r="B105" s="34" t="s">
        <v>175</v>
      </c>
      <c r="C105" s="15">
        <v>10077500</v>
      </c>
      <c r="D105" s="15">
        <v>10077500</v>
      </c>
      <c r="E105" s="15">
        <v>10077500</v>
      </c>
    </row>
    <row r="106" spans="1:5" ht="25.5">
      <c r="A106" s="13" t="s">
        <v>179</v>
      </c>
      <c r="B106" s="34" t="s">
        <v>180</v>
      </c>
      <c r="C106" s="15">
        <v>390000</v>
      </c>
      <c r="D106" s="15">
        <v>0</v>
      </c>
      <c r="E106" s="15">
        <v>0</v>
      </c>
    </row>
    <row r="107" spans="1:5" ht="25.5">
      <c r="A107" s="13" t="s">
        <v>101</v>
      </c>
      <c r="B107" s="43" t="s">
        <v>32</v>
      </c>
      <c r="C107" s="15">
        <v>1625600</v>
      </c>
      <c r="D107" s="15">
        <v>1646100</v>
      </c>
      <c r="E107" s="15">
        <v>1578100</v>
      </c>
    </row>
    <row r="108" spans="1:5" ht="15.75">
      <c r="A108" s="18" t="s">
        <v>102</v>
      </c>
      <c r="B108" s="30" t="s">
        <v>29</v>
      </c>
      <c r="C108" s="9">
        <f>SUM(C109:C114)</f>
        <v>7259253</v>
      </c>
      <c r="D108" s="9">
        <f>SUM(D109:D113)</f>
        <v>839853</v>
      </c>
      <c r="E108" s="9">
        <f>SUM(E109:E113)</f>
        <v>839853</v>
      </c>
    </row>
    <row r="109" spans="1:5" ht="38.25">
      <c r="A109" s="26" t="s">
        <v>103</v>
      </c>
      <c r="B109" s="31" t="s">
        <v>30</v>
      </c>
      <c r="C109" s="2">
        <v>839853</v>
      </c>
      <c r="D109" s="2">
        <v>839853</v>
      </c>
      <c r="E109" s="2">
        <v>839853</v>
      </c>
    </row>
    <row r="110" spans="1:5" ht="42" customHeight="1">
      <c r="A110" s="26" t="s">
        <v>181</v>
      </c>
      <c r="B110" s="31" t="s">
        <v>205</v>
      </c>
      <c r="C110" s="2">
        <v>200000</v>
      </c>
      <c r="D110" s="2">
        <v>0</v>
      </c>
      <c r="E110" s="2">
        <v>0</v>
      </c>
    </row>
    <row r="111" spans="1:5" ht="40.5" customHeight="1">
      <c r="A111" s="26" t="s">
        <v>182</v>
      </c>
      <c r="B111" s="31" t="s">
        <v>184</v>
      </c>
      <c r="C111" s="2">
        <v>45000</v>
      </c>
      <c r="D111" s="2">
        <v>0</v>
      </c>
      <c r="E111" s="2">
        <v>0</v>
      </c>
    </row>
    <row r="112" spans="1:5" ht="38.25">
      <c r="A112" s="26" t="s">
        <v>178</v>
      </c>
      <c r="B112" s="31" t="s">
        <v>205</v>
      </c>
      <c r="C112" s="2">
        <v>469400</v>
      </c>
      <c r="D112" s="2">
        <v>0</v>
      </c>
      <c r="E112" s="2">
        <v>0</v>
      </c>
    </row>
    <row r="113" spans="1:5" ht="52.5" customHeight="1">
      <c r="A113" s="49" t="s">
        <v>183</v>
      </c>
      <c r="B113" s="50" t="s">
        <v>185</v>
      </c>
      <c r="C113" s="2">
        <v>705000</v>
      </c>
      <c r="D113" s="51">
        <v>0</v>
      </c>
      <c r="E113" s="51">
        <v>0</v>
      </c>
    </row>
    <row r="114" spans="1:5" ht="51">
      <c r="A114" s="49" t="s">
        <v>186</v>
      </c>
      <c r="B114" s="50" t="s">
        <v>187</v>
      </c>
      <c r="C114" s="2">
        <v>5000000</v>
      </c>
      <c r="D114" s="51">
        <v>0</v>
      </c>
      <c r="E114" s="51">
        <v>0</v>
      </c>
    </row>
  </sheetData>
  <mergeCells count="3">
    <mergeCell ref="A5:E5"/>
    <mergeCell ref="C1:E1"/>
    <mergeCell ref="C2:E4"/>
  </mergeCells>
  <phoneticPr fontId="9" type="noConversion"/>
  <pageMargins left="0.59055118110236227" right="0.59055118110236227" top="1.1811023622047245" bottom="0.39370078740157483" header="0.31496062992125984" footer="0.31496062992125984"/>
  <pageSetup paperSize="9" scale="92" orientation="landscape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Лист1</vt:lpstr>
      <vt:lpstr>Лист2</vt:lpstr>
      <vt:lpstr>Лист3</vt:lpstr>
      <vt:lpstr>Лист1!dst231097</vt:lpstr>
      <vt:lpstr>Лист1!dst231109</vt:lpstr>
      <vt:lpstr>Лист1!Заголовки_для_печати</vt:lpstr>
      <vt:lpstr>Лист1!Область_печати</vt:lpstr>
    </vt:vector>
  </TitlesOfParts>
  <Company>комитет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Антонова Марина Николаевна</dc:creator>
  <cp:lastModifiedBy>Бойцова Светлана Петровна</cp:lastModifiedBy>
  <cp:lastPrinted>2021-06-23T06:28:41Z</cp:lastPrinted>
  <dcterms:created xsi:type="dcterms:W3CDTF">2016-11-11T12:10:12Z</dcterms:created>
  <dcterms:modified xsi:type="dcterms:W3CDTF">2021-06-25T06:29:21Z</dcterms:modified>
</cp:coreProperties>
</file>