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95" windowHeight="11640"/>
  </bookViews>
  <sheets>
    <sheet name="Лист1" sheetId="1" r:id="rId1"/>
    <sheet name="Лист2" sheetId="2" r:id="rId2"/>
    <sheet name="Лист3" sheetId="3" r:id="rId3"/>
  </sheets>
  <definedNames>
    <definedName name="_dst231097" localSheetId="0">Лист1!$B$25</definedName>
    <definedName name="_dst231109" localSheetId="0">Лист1!$B$26</definedName>
    <definedName name="_dst235073" localSheetId="0">Лист1!$B$65</definedName>
    <definedName name="_xlnm.Print_Titles" localSheetId="0">Лист1!$8:$9</definedName>
    <definedName name="_xlnm.Print_Area" localSheetId="0">Лист1!$A$1:$E$134</definedName>
  </definedNames>
  <calcPr calcId="145621" fullCalcOnLoad="1"/>
</workbook>
</file>

<file path=xl/calcChain.xml><?xml version="1.0" encoding="utf-8"?>
<calcChain xmlns="http://schemas.openxmlformats.org/spreadsheetml/2006/main">
  <c r="C61" i="1" l="1"/>
  <c r="D51" i="1"/>
  <c r="E51" i="1"/>
  <c r="C51" i="1"/>
  <c r="C130" i="1"/>
  <c r="C83" i="1"/>
  <c r="C69" i="1"/>
  <c r="C79" i="1"/>
  <c r="C60" i="1" s="1"/>
  <c r="C75" i="1"/>
  <c r="E130" i="1"/>
  <c r="D130" i="1"/>
  <c r="E37" i="1"/>
  <c r="E36" i="1" s="1"/>
  <c r="D37" i="1"/>
  <c r="C37" i="1"/>
  <c r="C86" i="1"/>
  <c r="E86" i="1"/>
  <c r="D86" i="1"/>
  <c r="E56" i="1"/>
  <c r="D56" i="1"/>
  <c r="C56" i="1"/>
  <c r="C13" i="1"/>
  <c r="C12" i="1"/>
  <c r="C18" i="1"/>
  <c r="C24" i="1"/>
  <c r="E61" i="1"/>
  <c r="E13" i="1"/>
  <c r="E12" i="1" s="1"/>
  <c r="E18" i="1"/>
  <c r="D75" i="1"/>
  <c r="D61" i="1"/>
  <c r="E75" i="1"/>
  <c r="D65" i="1"/>
  <c r="E65" i="1"/>
  <c r="C65" i="1"/>
  <c r="E69" i="1"/>
  <c r="E79" i="1"/>
  <c r="D69" i="1"/>
  <c r="D60" i="1"/>
  <c r="D79" i="1"/>
  <c r="D13" i="1"/>
  <c r="D12" i="1" s="1"/>
  <c r="D11" i="1" s="1"/>
  <c r="D18" i="1"/>
  <c r="D24" i="1"/>
  <c r="E24" i="1"/>
  <c r="E97" i="1"/>
  <c r="D97" i="1"/>
  <c r="C97" i="1"/>
  <c r="C82" i="1"/>
  <c r="D54" i="1"/>
  <c r="D53" i="1"/>
  <c r="E54" i="1"/>
  <c r="E53" i="1"/>
  <c r="C54" i="1"/>
  <c r="C53" i="1"/>
  <c r="D41" i="1"/>
  <c r="D36" i="1"/>
  <c r="E41" i="1"/>
  <c r="C41" i="1"/>
  <c r="C46" i="1"/>
  <c r="C45" i="1"/>
  <c r="D46" i="1"/>
  <c r="D45" i="1"/>
  <c r="E46" i="1"/>
  <c r="E45" i="1"/>
  <c r="D43" i="1"/>
  <c r="E43" i="1"/>
  <c r="C43" i="1"/>
  <c r="C36" i="1"/>
  <c r="D30" i="1"/>
  <c r="E30" i="1"/>
  <c r="C30" i="1"/>
  <c r="D27" i="1"/>
  <c r="D23" i="1"/>
  <c r="D32" i="1"/>
  <c r="E27" i="1"/>
  <c r="E23" i="1" s="1"/>
  <c r="C27" i="1"/>
  <c r="E32" i="1"/>
  <c r="C32" i="1"/>
  <c r="C23" i="1" s="1"/>
  <c r="C11" i="1" s="1"/>
  <c r="C10" i="1" s="1"/>
  <c r="D34" i="1"/>
  <c r="E34" i="1"/>
  <c r="C34" i="1"/>
  <c r="E83" i="1"/>
  <c r="E82" i="1" s="1"/>
  <c r="D83" i="1"/>
  <c r="D82" i="1" s="1"/>
  <c r="E60" i="1"/>
  <c r="D10" i="1" l="1"/>
  <c r="E11" i="1"/>
  <c r="E10" i="1" s="1"/>
</calcChain>
</file>

<file path=xl/sharedStrings.xml><?xml version="1.0" encoding="utf-8"?>
<sst xmlns="http://schemas.openxmlformats.org/spreadsheetml/2006/main" count="262" uniqueCount="257">
  <si>
    <t>Код бюджетной классификации Российской Федерации</t>
  </si>
  <si>
    <t>Наименование доходов</t>
  </si>
  <si>
    <t>ДОХОДЫ, ВСЕГО</t>
  </si>
  <si>
    <t>1 00 00000 00 0000 000</t>
  </si>
  <si>
    <t>НАЛОГОВЫЕ И НЕНАЛОГОВЫЕ ДОХОДЫ</t>
  </si>
  <si>
    <t>1 01 02000 01 0000 110</t>
  </si>
  <si>
    <t>НАЛОГИ НА ПРИБЫЛЬ, ДОХОДЫ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</si>
  <si>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</si>
  <si>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</si>
  <si>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</si>
  <si>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</si>
  <si>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</si>
  <si>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</si>
  <si>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</si>
  <si>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</si>
  <si>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</si>
  <si>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</si>
  <si>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</si>
  <si>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</si>
  <si>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</si>
  <si>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</si>
  <si>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</si>
  <si>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</si>
  <si>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</si>
  <si>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</si>
  <si>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</si>
  <si>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</si>
  <si>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</si>
  <si>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</si>
  <si>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</si>
  <si>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</si>
  <si>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>1 05 02020 02 0000 110</t>
  </si>
  <si>
    <t>Единый налог на вмененный доход для отдельных видов деятельности (за  налоговые периоды, истекшие до  1января 2011 года)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</si>
  <si>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</si>
  <si>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</si>
  <si>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</si>
  <si>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</si>
  <si>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</si>
  <si>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</si>
  <si>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 в связи с применением патентной системы налогообложения, зачисляемый в бюджеты муниципальных районов</t>
  </si>
  <si>
    <t>1 08 03000 01 0000 110</t>
  </si>
  <si>
    <t>Государственная пошлина  по делам, рассматриваемым  в судах общей юрисдикции, мировыми судьями</t>
  </si>
  <si>
    <t>1 08 03010 01 0000 110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</si>
  <si>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</si>
  <si>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</si>
  <si>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</si>
  <si>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</si>
  <si>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</si>
  <si>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1 11 05035 05 0000 120</t>
  </si>
  <si>
    <t>Доходы  от сдачи в аренду имущества, находящегося в оперативном управлении органов управления муниципальных районов и созданных ими учреждений (за 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</si>
  <si>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</si>
  <si>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</si>
  <si>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</si>
  <si>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</si>
  <si>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</si>
  <si>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</si>
  <si>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</si>
  <si>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</si>
  <si>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</si>
  <si>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</si>
  <si>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</si>
  <si>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</si>
  <si>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</si>
  <si>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 за выбросы загрязняющих веществ в атмосферный воздух стационарными объектами</t>
  </si>
  <si>
    <t>1 12 01020 01 00001 20</t>
  </si>
  <si>
    <t>Плата за выбросы загрязняющих веществ в атмосферный воздух передвижными  объектами</t>
  </si>
  <si>
    <t>1 12 01030 01 0000 120</t>
  </si>
  <si>
    <t>Плата  за сбросы загрязняющих веществ в водные объекты</t>
  </si>
  <si>
    <t>114 00000 00 0000 000</t>
  </si>
  <si>
    <t>ДОХОДЫ ОТ ПРОДАЖИ МАТЕРИАЛЬНЫХ И НЕМАТЕРИАЛЬНЫХ АКТИВОВ</t>
  </si>
  <si>
    <t>1 14 02000 00 0000 000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</si>
  <si>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</si>
  <si>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</si>
  <si>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</si>
  <si>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</si>
  <si>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</si>
  <si>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</si>
  <si>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</si>
  <si>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1 16 00000 00 0000 000</t>
  </si>
  <si>
    <t>ШТРАФЫ, САНКЦИИ, ВОЗМЕЩЕНИЕ УЩЕРБА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</si>
  <si>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</si>
  <si>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</si>
  <si>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</si>
  <si>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 нарушение законодательства о налогах  и сборах, предусмотренных статьями 116,118, статьей 119.1, пунктами 1 и 2 статьи 120,статьями 125,126,128,129,129.1,132,133,134,135,135.1 Налогового кодекса Российской Федерации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</si>
  <si>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</si>
  <si>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</si>
  <si>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</si>
  <si>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</si>
  <si>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1 16 25050 01 0000 140</t>
  </si>
  <si>
    <t>Денежные взыскания (штрафы) за нарушение законодательства в области охраны окружающей среды</t>
  </si>
  <si>
    <t>1 16 25060 01 0000 140</t>
  </si>
  <si>
    <t>Денежные взыскания (штрафы) за нарушение земельного законодательства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</si>
  <si>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</si>
  <si>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</si>
  <si>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</si>
  <si>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</si>
  <si>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1 16 90000 00 0000 140</t>
  </si>
  <si>
    <t>Прочие  поступления от денежных взысканий (штрафов) и иных сумм в возмещение ущерба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</si>
  <si>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</si>
  <si>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</si>
  <si>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</si>
  <si>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</si>
  <si>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</si>
  <si>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</si>
  <si>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</si>
  <si>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Субвенции  бюджетам субъектов  Российской Федерации и муниципальных образований</t>
  </si>
  <si>
    <t>Субвенция на оплату жилищно-коммунальных услуг отдельным категориям граждан</t>
  </si>
  <si>
    <t>Субвенция на обеспечение отдельных государственных полномочий по предоставлению мер социальной поддержки реабилитированным лицам и лицам, признанным  пострадавшими от политических репрессий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</si>
  <si>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</si>
  <si>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</si>
  <si>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обеспечение отдельных государственных полномочий по предоставлению мер  социальной поддержки труженикам тыла</t>
  </si>
  <si>
    <t>Субвенция на обеспечение отдельных государственных полномочий по предоставлению мер социальной поддержки  ветеранам труда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</si>
  <si>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</si>
  <si>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на осуществление отдельных государственных полномочий по  предоставлению мер социальной поддержки  по оплате жилья и коммунальных услуг отдельным категориям граждан, работающих и проживающих в сельских населенных пунктах и поселках городского типа Новгородской области, в соответствии с областным законом "О предоставлении мер социальной поддержки по оплате жилья и коммунальных услуг отдельным категориям граждан, работающих и проживающих в сельских населённых пунктах и посёлках городского типа</t>
  </si>
  <si>
    <t>Субвенция на единовременную выплату лицам из числа детей - сирот и детей, оставшихся без попечения родителей,   на текущий ремонт находящихся в их собственности жилых помещений, расположенных на территории Новгородской области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</si>
  <si>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</si>
  <si>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</si>
  <si>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 на обеспечение отдельных государственных полномочий по назначению и выплате  пособий гражданам, имеющим детей</t>
  </si>
  <si>
    <t>Субвенция на осуществление отдельных государственных полномочий 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</t>
  </si>
  <si>
    <t>Субвенция на осуществление отдельных государственных полномочий по предоставлению льготы на проезд в транспорте междугородного сообщения к месту лечения и обратно детей, нуждающихся в санаторно- курортном лечении</t>
  </si>
  <si>
    <t>Субвенция  на осуществление отдельных государственных полномочий по предоставлению мер социальной поддержки ветеранов труда Новгородской области</t>
  </si>
  <si>
    <t>Субвенция 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</t>
  </si>
  <si>
    <t>Субвенция на возмещение затрат по содержанию штатных единиц, осуществляющих переданные отдельные государственные полномочия области</t>
  </si>
  <si>
    <t>Субвенция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</si>
  <si>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учёта, содержания, лечения,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 отловленных безнадзорных животных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</si>
  <si>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</si>
  <si>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</t>
  </si>
  <si>
    <t>Субвенция на осуществление отдельных государственных полномочий по выплате социального пособия на погребение  и возмещению стоимости услуг, предоставляемых согласно гарантированному перечню услуг по погребению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</si>
  <si>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</si>
  <si>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</si>
  <si>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2018 год      (рублей)</t>
  </si>
  <si>
    <t>2019 год      (рублей)</t>
  </si>
  <si>
    <t>Субсидии  бюджетам субъектов  Российской Федерации и муниципальных образований (межбюджетные субсидии)</t>
  </si>
  <si>
    <t>2 02 15001 05 0000 151</t>
  </si>
  <si>
    <t>2 02 29999 05 7230 151</t>
  </si>
  <si>
    <t>2 02 29999 05 7151 151</t>
  </si>
  <si>
    <t>2 02 35250 05 0000 151</t>
  </si>
  <si>
    <t>2 02 30013 05 0000 151</t>
  </si>
  <si>
    <t>2 02 35118 05 0000 151</t>
  </si>
  <si>
    <t>2 02 30024 05 7042 151</t>
  </si>
  <si>
    <t>2 02 30024 05 7041 151</t>
  </si>
  <si>
    <t>2 02 30024 05 7004 151</t>
  </si>
  <si>
    <t>2 02 30024 05 7006 151</t>
  </si>
  <si>
    <t>2 02 30024 05 7007 151</t>
  </si>
  <si>
    <t>2 02 30024 05 7010 151</t>
  </si>
  <si>
    <t>2 02 30024 05 7050 151</t>
  </si>
  <si>
    <t>2 02 30024 05 7031 151</t>
  </si>
  <si>
    <t>2 02 30024 05 7040 151</t>
  </si>
  <si>
    <t>2 02 30024 05 7020 151</t>
  </si>
  <si>
    <t>2 02 30024 05 7021 151</t>
  </si>
  <si>
    <t>2 02 30024 05 7023 151</t>
  </si>
  <si>
    <t>2 02 30024 05 7024 151</t>
  </si>
  <si>
    <t>2 02 30024 05 7027 151</t>
  </si>
  <si>
    <t>2 02 30024 05 7028 151</t>
  </si>
  <si>
    <t>2 02 30024 05 7065 151</t>
  </si>
  <si>
    <t>2 02 30024 05 7071 151</t>
  </si>
  <si>
    <t>2 02 30024 05 7072 151</t>
  </si>
  <si>
    <t>2 02 30027 05 0000 151</t>
  </si>
  <si>
    <t>2 02 30029 05 0000 151</t>
  </si>
  <si>
    <t>2 02 35082 05 0000 151</t>
  </si>
  <si>
    <t>2 02 39999 05 0000 151</t>
  </si>
  <si>
    <t>2 02 30024 05 7060 151</t>
  </si>
  <si>
    <t>2 02 40014 05 0000 151</t>
  </si>
  <si>
    <t>Приложение 1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</si>
  <si>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</si>
  <si>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</si>
  <si>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</si>
  <si>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</si>
  <si>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</si>
  <si>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</si>
  <si>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</si>
  <si>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>1 16 30000 01 0000 140</t>
  </si>
  <si>
    <t>Денежные взыскания (штрафы) за правонарушения в области дорожного движения</t>
  </si>
  <si>
    <t>1 16 30030 01 0000 140</t>
  </si>
  <si>
    <t>Прочие денежные взыскания (штрафы) за правонарушения в области дорожного движения</t>
  </si>
  <si>
    <t xml:space="preserve">                                                                     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</si>
  <si>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 (федеральный бюджет)</t>
  </si>
  <si>
    <t>2 02 30021 05 0000 151</t>
  </si>
  <si>
    <t>2 02 29999 05 7208 151</t>
  </si>
  <si>
    <t>Субсидия бюджету муниципального района на приобретение или изготовление бланков документов об образовании и (или) о квалификации муниципальными образовательными организациями</t>
  </si>
  <si>
    <t>2 02 10000 00 0000 151</t>
  </si>
  <si>
    <t>2 02 20000 00 0000 151</t>
  </si>
  <si>
    <t>2 02 30000 00 0000 151</t>
  </si>
  <si>
    <t>2 02 40000 00 0000 151</t>
  </si>
  <si>
    <t xml:space="preserve"> к  решению Думы Валдайского муниципального района "О бюджете Валдайского муниципального района на 2018 год и на плановый период 2019-2020 годов"</t>
  </si>
  <si>
    <t>2020 год      (рублей)</t>
  </si>
  <si>
    <t>Субвенция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</si>
  <si>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Субвенция на компенсацию родительской платы 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</t>
  </si>
  <si>
    <t xml:space="preserve">Субвенция на осуществление отдельных государственных полномочий в сфере государственной регистрации актов гражданского состояния </t>
  </si>
  <si>
    <t>Субсидия бюджету муниципального района на формирование муниципальных дорожных фондов</t>
  </si>
  <si>
    <t>Субвенция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по предоставлению мер социальной поддержки, предусмотренных областным законом "О статусе и мерах социальной поддержки многодетных семей, проживающих на территории Новгородской области, и о наделении органов местного самоуправления отдельными государственными полномочиями", по возмещению организациям и индивидуальным предпринимателям расходов по предоставлению меры социальной поддержки в виде бесплатного проезда на автомобильном транспорте общего пользования (автобус, троллейбус) в городском и пригородном сообщении для обучающихся общеобразовательных организациях в пределах Новгородской области</t>
  </si>
  <si>
    <t>Субвенция на осуществление отдельных государственных полномочий по предоставлению мер социальной поддержки педагогическим работникам (в том числе вышедшим на пенсию), членам их семей, проживающим в сельских населённых пунктах, рабочих посёлках (посёлках городского типа) Новгородской области</t>
  </si>
  <si>
    <t>Субвенция  на осуществление отдельных государственных полномочий по оказанию социальной поддержки обучающимся (обучающимся до дня выпуска) муниципальных  образовательных организаций</t>
  </si>
  <si>
    <t>2 02 35930 05 0000 151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</si>
  <si>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</si>
  <si>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</si>
  <si>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</si>
  <si>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</si>
  <si>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</si>
  <si>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</si>
  <si>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1 16 08010 01 0000 140</t>
  </si>
  <si>
    <t>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</si>
  <si>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</si>
  <si>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</si>
  <si>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</si>
  <si>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</si>
  <si>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2 02 35120 05 0000 151</t>
  </si>
  <si>
    <t>2 02 49999 05 7141 151</t>
  </si>
  <si>
    <t>2 02 29999 05 7212 151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</si>
  <si>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образовательных, общеобразовательных организаций, организаций дополнительного образования детей </t>
  </si>
  <si>
    <t>Субвенция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</si>
  <si>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Иные межбюджетные трансферты на частичную компенсацию дополнительных расходов на повышение оплаты труда работников бюджетной сферы на 2018 год</t>
  </si>
  <si>
    <t>2 02 30024 05 7057 151</t>
  </si>
  <si>
    <t>Субвенция на обеспечение доступа к информационно- 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</si>
  <si>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2 02 25497 05 0000 151</t>
  </si>
  <si>
    <t xml:space="preserve">Субсидия бюджету муниципального района на софинансирование социальных выплат молодым семьям на приобретение (строительство) жилья  </t>
  </si>
  <si>
    <t>Прогнозируемые поступления доходов в бюджет муниципального района на 2018 год и на плановый период 2019 - 2020 годов</t>
  </si>
  <si>
    <t>1 11 05013 05 0000 120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</si>
  <si>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</si>
  <si>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</si>
  <si>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</si>
  <si>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1 14 06013 05 0000 430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</si>
  <si>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</si>
  <si>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</si>
  <si>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</si>
  <si>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2 02 25467 05 0000 151</t>
  </si>
  <si>
    <t>Субсидия бюджету муниципального района на обеспечение развития и укрепления материально-технической базы домов культуры,подведомственных органам местного самоуправления муниципальных районов, реализующим полномочия в сфере культуры, в населённых пунктах с числом жителей до 50 тыс. человек</t>
  </si>
  <si>
    <t>2 02 25519 05 0000 151</t>
  </si>
  <si>
    <t>Субсидия бюджету муниципального района на поддержку отрасли культуры</t>
  </si>
  <si>
    <t>2 02 29999 05 7237 151</t>
  </si>
  <si>
    <t xml:space="preserve">Субсидия бюджету муниципального района на реализацию мероприятий муниципальных программ в области водоснабжения и водоотведения в рамках подпрограммы «Развитие инфраструктуры водоснабжения и водоотведения населенных пунктов Новгородской области»  государственной программы Новгородской области «Улучшение жилищных условий граждан и повышение качества жилищно-коммунальных услуг в Новгородской области на 2014-2018 годы и на плановый период до 2020 года» </t>
  </si>
  <si>
    <t>2 02 25097 05 0000 151</t>
  </si>
  <si>
    <t xml:space="preserve">Субсидия бюджету муниципального района на создание в общеобразовательных организациях, расположенных в сельской местности, условий для занятий физической культурой и спортом </t>
  </si>
  <si>
    <t>2 02 20077 05 7237 151</t>
  </si>
  <si>
    <t>2 02 49999 05 7134 151</t>
  </si>
  <si>
    <t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на 2018 год</t>
  </si>
  <si>
    <t>1 12 01041 01 0000 120</t>
  </si>
  <si>
    <t>Плата за размещение отходов производства</t>
  </si>
  <si>
    <t>2 02 30024 05 7070 151</t>
  </si>
  <si>
    <t xml:space="preserve">Субвенция на осуществление отдельных государственных полномочий по предоставлению дополнительных мер социальной поддержки в виде единовременной денежной выплаты на проведение капитального ремонта жилых помещений участникам Великой Отечественной войны, ставшим инвалидами, проживающим одиноко в многоквартирных домах </t>
  </si>
  <si>
    <t>1 16 25020 01 0000 140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</si>
  <si>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</si>
  <si>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1 16 35030 05 0000 140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</si>
  <si>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</si>
  <si>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1 16 21050 05 0000 140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</si>
  <si>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</si>
  <si>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Дотация на поддержку мер по обеспечению сбалансированности бюджетов </t>
  </si>
  <si>
    <t>2 02 15002 05 0000 151</t>
  </si>
  <si>
    <t>1 17 05050 05 0000 180</t>
  </si>
  <si>
    <t>Прочие неналоговые доходы бюджетов муниципальных районов</t>
  </si>
  <si>
    <t>2 02 49999 05 7147 151</t>
  </si>
  <si>
    <t>Иные межбюджетные трансферты на проведение мероприятий по модернизации существующей инфраструктуры образовательныхорганизаций на 2018 год</t>
  </si>
  <si>
    <t>1 13 02995 05 0000 130</t>
  </si>
  <si>
    <t>Прочие доходы от компенсации затрат бюджетов муниципальных районов</t>
  </si>
  <si>
    <t>ДОХОДЫ ОТ ОКАЗАНИЯ ПЛАТНЫХ УСЛУГ (РАБОТ) И КОМПЕНСАЦИИ ЗАТРАТ ГОСУДАРСТВА</t>
  </si>
  <si>
    <t>1 13 00000 00 0000 000</t>
  </si>
  <si>
    <t>(в редакции решения Думы Валдайского муниципального района от 27.12.2018 № 246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</si>
</sst>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top"/>
    </xf>
    <xf numFmtId="0" fontId="5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justify" wrapText="1"/>
    </xf>
    <xf numFmtId="0" fontId="10" fillId="2" borderId="3" xfId="0" applyFont="1" applyFill="1" applyBorder="1" applyAlignment="1">
      <alignment horizontal="justify" wrapText="1"/>
    </xf>
    <xf numFmtId="0" fontId="5" fillId="2" borderId="3" xfId="0" applyFont="1" applyFill="1" applyBorder="1" applyAlignment="1">
      <alignment horizontal="justify" vertical="top" wrapText="1"/>
    </xf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justify" vertical="top"/>
    </xf>
    <xf numFmtId="0" fontId="13" fillId="2" borderId="1" xfId="0" applyFont="1" applyFill="1" applyBorder="1" applyAlignment="1">
      <alignment vertical="top" wrapText="1"/>
    </xf>
    <xf numFmtId="0" fontId="14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justify" vertical="top" wrapText="1"/>
    </xf>
    <xf numFmtId="0" fontId="10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/>
    </xf>
    <xf numFmtId="0" fontId="15" fillId="0" borderId="0" xfId="0" applyFont="1" applyAlignment="1">
      <alignment wrapText="1"/>
    </xf>
    <xf numFmtId="0" fontId="10" fillId="2" borderId="3" xfId="0" applyFont="1" applyFill="1" applyBorder="1" applyAlignment="1">
      <alignment horizontal="justify" vertical="top" wrapText="1"/>
    </xf>
    <xf numFmtId="0" fontId="11" fillId="2" borderId="0" xfId="0" applyFont="1" applyFill="1" applyAlignment="1">
      <alignment vertical="top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wrapText="1"/>
    </xf>
    <xf numFmtId="0" fontId="8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zoomScale="120" zoomScaleNormal="120" workbookViewId="0">
      <selection activeCell="C5" sqref="C5:E5"/>
    </sheetView>
  </sheetViews>
  <sheetFormatPr defaultRowHeight="15" x14ac:dyDescent="0.25"/>
  <cols>
    <col min="1" max="1" width="24.140625" style="4" customWidth="1"/>
    <col min="2" max="2" width="67.7109375" style="49" customWidth="1"/>
    <col min="3" max="3" width="18" style="3" customWidth="1"/>
    <col min="4" max="4" width="16" style="3" customWidth="1"/>
    <col min="5" max="5" width="16.140625" style="3" customWidth="1"/>
    <col min="6" max="6" width="14.42578125" style="3" bestFit="1" customWidth="1"/>
    <col min="7" max="8" width="16" style="3" customWidth="1"/>
    <col min="9" max="16384" width="9.140625" style="3"/>
  </cols>
  <sheetData>
    <row r="1" spans="1:8" ht="15.75" x14ac:dyDescent="0.2">
      <c r="B1" s="33" t="s">
        <v>175</v>
      </c>
      <c r="C1" s="60" t="s">
        <v>163</v>
      </c>
      <c r="D1" s="60"/>
      <c r="E1" s="60"/>
    </row>
    <row r="2" spans="1:8" x14ac:dyDescent="0.25">
      <c r="B2" s="34" t="s">
        <v>170</v>
      </c>
      <c r="C2" s="61" t="s">
        <v>184</v>
      </c>
      <c r="D2" s="61"/>
      <c r="E2" s="61"/>
    </row>
    <row r="3" spans="1:8" x14ac:dyDescent="0.25">
      <c r="B3" s="34" t="s">
        <v>168</v>
      </c>
      <c r="C3" s="61"/>
      <c r="D3" s="61"/>
      <c r="E3" s="61"/>
    </row>
    <row r="4" spans="1:8" ht="27.75" customHeight="1" x14ac:dyDescent="0.25">
      <c r="B4" s="34" t="s">
        <v>169</v>
      </c>
      <c r="C4" s="61"/>
      <c r="D4" s="61"/>
      <c r="E4" s="61"/>
    </row>
    <row r="5" spans="1:8" ht="30.75" customHeight="1" x14ac:dyDescent="0.25">
      <c r="C5" s="62" t="s">
        <v>256</v>
      </c>
      <c r="D5" s="62"/>
      <c r="E5" s="62"/>
    </row>
    <row r="6" spans="1:8" ht="37.5" customHeight="1" x14ac:dyDescent="0.25">
      <c r="A6" s="59" t="s">
        <v>216</v>
      </c>
      <c r="B6" s="59"/>
      <c r="C6" s="59"/>
      <c r="D6" s="59"/>
      <c r="E6" s="59"/>
    </row>
    <row r="7" spans="1:8" ht="7.5" customHeight="1" x14ac:dyDescent="0.25"/>
    <row r="8" spans="1:8" ht="63" x14ac:dyDescent="0.25">
      <c r="A8" s="1" t="s">
        <v>0</v>
      </c>
      <c r="B8" s="35" t="s">
        <v>1</v>
      </c>
      <c r="C8" s="1" t="s">
        <v>130</v>
      </c>
      <c r="D8" s="1" t="s">
        <v>131</v>
      </c>
      <c r="E8" s="1" t="s">
        <v>185</v>
      </c>
      <c r="F8" s="5"/>
      <c r="G8" s="5"/>
      <c r="H8" s="5"/>
    </row>
    <row r="9" spans="1:8" x14ac:dyDescent="0.25">
      <c r="A9" s="6">
        <v>1</v>
      </c>
      <c r="B9" s="7">
        <v>2</v>
      </c>
      <c r="C9" s="7">
        <v>3</v>
      </c>
      <c r="D9" s="7">
        <v>4</v>
      </c>
      <c r="E9" s="7">
        <v>5</v>
      </c>
      <c r="G9" s="5"/>
    </row>
    <row r="10" spans="1:8" ht="15.75" x14ac:dyDescent="0.25">
      <c r="A10" s="8"/>
      <c r="B10" s="36" t="s">
        <v>2</v>
      </c>
      <c r="C10" s="9">
        <f>C11+C82</f>
        <v>808696031.88</v>
      </c>
      <c r="D10" s="9">
        <f>D11+D82</f>
        <v>569909402</v>
      </c>
      <c r="E10" s="9">
        <f>E11+E82</f>
        <v>569598802</v>
      </c>
      <c r="F10" s="5"/>
      <c r="G10" s="5"/>
      <c r="H10" s="5"/>
    </row>
    <row r="11" spans="1:8" ht="15.75" x14ac:dyDescent="0.25">
      <c r="A11" s="8" t="s">
        <v>3</v>
      </c>
      <c r="B11" s="36" t="s">
        <v>4</v>
      </c>
      <c r="C11" s="9">
        <f>C12+C18+C23+C34+C36+C46+C53+C60+C81+C51</f>
        <v>205006270.28</v>
      </c>
      <c r="D11" s="9">
        <f>D12+D18+D23+D34+D36+D45+D53+D60</f>
        <v>207994000</v>
      </c>
      <c r="E11" s="9">
        <f>E12+E18+E23+E34+E36+E45+E53+E60</f>
        <v>208629200</v>
      </c>
      <c r="F11" s="5"/>
      <c r="G11" s="5"/>
      <c r="H11" s="5"/>
    </row>
    <row r="12" spans="1:8" ht="15.75" x14ac:dyDescent="0.25">
      <c r="A12" s="8" t="s">
        <v>5</v>
      </c>
      <c r="B12" s="37" t="s">
        <v>6</v>
      </c>
      <c r="C12" s="10">
        <f>C13</f>
        <v>141631700</v>
      </c>
      <c r="D12" s="10">
        <f>D13</f>
        <v>147012800</v>
      </c>
      <c r="E12" s="10">
        <f>E13</f>
        <v>145404000</v>
      </c>
      <c r="F12" s="5"/>
      <c r="G12" s="5"/>
      <c r="H12" s="5"/>
    </row>
    <row r="13" spans="1:8" ht="15.75" x14ac:dyDescent="0.25">
      <c r="A13" s="8" t="s">
        <v>5</v>
      </c>
      <c r="B13" s="36" t="s">
        <v>7</v>
      </c>
      <c r="C13" s="10">
        <f>C14+C15+C16+C17</f>
        <v>141631700</v>
      </c>
      <c r="D13" s="10">
        <f>D14+D15+D16+D17</f>
        <v>147012800</v>
      </c>
      <c r="E13" s="10">
        <f>E14+E15+E16+E17</f>
        <v>145404000</v>
      </c>
      <c r="F13" s="5"/>
      <c r="G13" s="5"/>
      <c r="H13" s="5"/>
    </row>
    <row r="14" spans="1:8" ht="48" x14ac:dyDescent="0.25">
      <c r="A14" s="11" t="s">
        <v>8</v>
      </c>
      <c r="B14" s="38" t="s">
        <v>9</v>
      </c>
      <c r="C14" s="2">
        <v>140451400</v>
      </c>
      <c r="D14" s="2">
        <v>145787600</v>
      </c>
      <c r="E14" s="2">
        <v>144124900</v>
      </c>
      <c r="F14" s="12"/>
      <c r="G14" s="12"/>
      <c r="H14" s="12"/>
    </row>
    <row r="15" spans="1:8" ht="60" x14ac:dyDescent="0.25">
      <c r="A15" s="11" t="s">
        <v>10</v>
      </c>
      <c r="B15" s="38" t="s">
        <v>11</v>
      </c>
      <c r="C15" s="2">
        <v>488700</v>
      </c>
      <c r="D15" s="2">
        <v>507300</v>
      </c>
      <c r="E15" s="2">
        <v>529600</v>
      </c>
      <c r="F15" s="12"/>
      <c r="G15" s="12"/>
      <c r="H15" s="12"/>
    </row>
    <row r="16" spans="1:8" ht="24" x14ac:dyDescent="0.25">
      <c r="A16" s="11" t="s">
        <v>12</v>
      </c>
      <c r="B16" s="38" t="s">
        <v>13</v>
      </c>
      <c r="C16" s="2">
        <v>259000</v>
      </c>
      <c r="D16" s="2">
        <v>268800</v>
      </c>
      <c r="E16" s="2">
        <v>280600</v>
      </c>
      <c r="F16" s="12"/>
      <c r="G16" s="12"/>
      <c r="H16" s="12"/>
    </row>
    <row r="17" spans="1:8" ht="48" x14ac:dyDescent="0.25">
      <c r="A17" s="11" t="s">
        <v>14</v>
      </c>
      <c r="B17" s="38" t="s">
        <v>15</v>
      </c>
      <c r="C17" s="2">
        <v>432600</v>
      </c>
      <c r="D17" s="2">
        <v>449100</v>
      </c>
      <c r="E17" s="2">
        <v>468900</v>
      </c>
      <c r="F17" s="12"/>
      <c r="G17" s="12"/>
      <c r="H17" s="12"/>
    </row>
    <row r="18" spans="1:8" ht="24" x14ac:dyDescent="0.25">
      <c r="A18" s="8" t="s">
        <v>16</v>
      </c>
      <c r="B18" s="39" t="s">
        <v>17</v>
      </c>
      <c r="C18" s="9">
        <f>C19+C20+C21+C22</f>
        <v>5765000</v>
      </c>
      <c r="D18" s="9">
        <f>D19+D20+D21+D22</f>
        <v>6462000</v>
      </c>
      <c r="E18" s="9">
        <f>E19+E20+E21+E22</f>
        <v>6559800</v>
      </c>
      <c r="F18" s="5"/>
      <c r="G18" s="5"/>
      <c r="H18" s="5"/>
    </row>
    <row r="19" spans="1:8" ht="36" x14ac:dyDescent="0.25">
      <c r="A19" s="11" t="s">
        <v>18</v>
      </c>
      <c r="B19" s="38" t="s">
        <v>19</v>
      </c>
      <c r="C19" s="2">
        <v>2177100</v>
      </c>
      <c r="D19" s="2">
        <v>2440000</v>
      </c>
      <c r="E19" s="2">
        <v>2477200</v>
      </c>
      <c r="F19" s="5"/>
      <c r="G19" s="5"/>
      <c r="H19" s="5"/>
    </row>
    <row r="20" spans="1:8" ht="48" x14ac:dyDescent="0.25">
      <c r="A20" s="11" t="s">
        <v>20</v>
      </c>
      <c r="B20" s="38" t="s">
        <v>21</v>
      </c>
      <c r="C20" s="2">
        <v>22700</v>
      </c>
      <c r="D20" s="2">
        <v>25300</v>
      </c>
      <c r="E20" s="2">
        <v>25800</v>
      </c>
      <c r="F20" s="5"/>
      <c r="G20" s="5"/>
      <c r="H20" s="5"/>
    </row>
    <row r="21" spans="1:8" ht="36" x14ac:dyDescent="0.25">
      <c r="A21" s="11" t="s">
        <v>22</v>
      </c>
      <c r="B21" s="38" t="s">
        <v>23</v>
      </c>
      <c r="C21" s="2">
        <v>3565200</v>
      </c>
      <c r="D21" s="2">
        <v>3996700</v>
      </c>
      <c r="E21" s="2">
        <v>4056800</v>
      </c>
      <c r="F21" s="5"/>
      <c r="G21" s="5"/>
    </row>
    <row r="22" spans="1:8" ht="36" x14ac:dyDescent="0.25">
      <c r="A22" s="11" t="s">
        <v>24</v>
      </c>
      <c r="B22" s="38" t="s">
        <v>25</v>
      </c>
      <c r="C22" s="2">
        <v>0</v>
      </c>
      <c r="D22" s="2">
        <v>0</v>
      </c>
      <c r="E22" s="2">
        <v>0</v>
      </c>
      <c r="F22" s="5"/>
      <c r="G22" s="13"/>
    </row>
    <row r="23" spans="1:8" ht="15.75" x14ac:dyDescent="0.25">
      <c r="A23" s="8" t="s">
        <v>26</v>
      </c>
      <c r="B23" s="36" t="s">
        <v>27</v>
      </c>
      <c r="C23" s="10">
        <f>C27+C30+C32+C24</f>
        <v>28822500</v>
      </c>
      <c r="D23" s="10">
        <f>D27+D30+D32+D24</f>
        <v>31472500</v>
      </c>
      <c r="E23" s="10">
        <f>E27+E30+E32+E24</f>
        <v>34762500</v>
      </c>
    </row>
    <row r="24" spans="1:8" ht="15.75" x14ac:dyDescent="0.25">
      <c r="A24" s="8" t="s">
        <v>194</v>
      </c>
      <c r="B24" s="36" t="s">
        <v>195</v>
      </c>
      <c r="C24" s="10">
        <f>C25+C26</f>
        <v>12500000</v>
      </c>
      <c r="D24" s="10">
        <f>D25+D26</f>
        <v>15150000</v>
      </c>
      <c r="E24" s="10">
        <f>E25+E26</f>
        <v>18440000</v>
      </c>
    </row>
    <row r="25" spans="1:8" ht="24" x14ac:dyDescent="0.2">
      <c r="A25" s="14" t="s">
        <v>196</v>
      </c>
      <c r="B25" s="40" t="s">
        <v>197</v>
      </c>
      <c r="C25" s="15">
        <v>6250000</v>
      </c>
      <c r="D25" s="15">
        <v>7575000</v>
      </c>
      <c r="E25" s="15">
        <v>9220000</v>
      </c>
    </row>
    <row r="26" spans="1:8" ht="24" x14ac:dyDescent="0.2">
      <c r="A26" s="14" t="s">
        <v>198</v>
      </c>
      <c r="B26" s="40" t="s">
        <v>199</v>
      </c>
      <c r="C26" s="15">
        <v>6250000</v>
      </c>
      <c r="D26" s="15">
        <v>7575000</v>
      </c>
      <c r="E26" s="15">
        <v>9220000</v>
      </c>
    </row>
    <row r="27" spans="1:8" ht="15.75" x14ac:dyDescent="0.25">
      <c r="A27" s="8" t="s">
        <v>28</v>
      </c>
      <c r="B27" s="36" t="s">
        <v>29</v>
      </c>
      <c r="C27" s="10">
        <f>C28+C29</f>
        <v>16200000</v>
      </c>
      <c r="D27" s="10">
        <f>D28+D29</f>
        <v>16200000</v>
      </c>
      <c r="E27" s="10">
        <f>E28+E29</f>
        <v>16200000</v>
      </c>
      <c r="F27" s="5"/>
      <c r="G27" s="5"/>
    </row>
    <row r="28" spans="1:8" ht="15.75" x14ac:dyDescent="0.25">
      <c r="A28" s="11" t="s">
        <v>30</v>
      </c>
      <c r="B28" s="38" t="s">
        <v>29</v>
      </c>
      <c r="C28" s="2">
        <v>16196200</v>
      </c>
      <c r="D28" s="2">
        <v>16196200</v>
      </c>
      <c r="E28" s="2">
        <v>16196200</v>
      </c>
    </row>
    <row r="29" spans="1:8" ht="24" x14ac:dyDescent="0.25">
      <c r="A29" s="11" t="s">
        <v>31</v>
      </c>
      <c r="B29" s="38" t="s">
        <v>32</v>
      </c>
      <c r="C29" s="2">
        <v>3800</v>
      </c>
      <c r="D29" s="2">
        <v>3800</v>
      </c>
      <c r="E29" s="2">
        <v>3800</v>
      </c>
    </row>
    <row r="30" spans="1:8" ht="15.75" x14ac:dyDescent="0.25">
      <c r="A30" s="8" t="s">
        <v>33</v>
      </c>
      <c r="B30" s="36" t="s">
        <v>34</v>
      </c>
      <c r="C30" s="10">
        <f>C31</f>
        <v>22500</v>
      </c>
      <c r="D30" s="10">
        <f>D31</f>
        <v>22500</v>
      </c>
      <c r="E30" s="10">
        <f>E31</f>
        <v>22500</v>
      </c>
    </row>
    <row r="31" spans="1:8" ht="15.75" x14ac:dyDescent="0.25">
      <c r="A31" s="11" t="s">
        <v>35</v>
      </c>
      <c r="B31" s="41" t="s">
        <v>34</v>
      </c>
      <c r="C31" s="2">
        <v>22500</v>
      </c>
      <c r="D31" s="2">
        <v>22500</v>
      </c>
      <c r="E31" s="2">
        <v>22500</v>
      </c>
    </row>
    <row r="32" spans="1:8" ht="15.75" x14ac:dyDescent="0.25">
      <c r="A32" s="8" t="s">
        <v>36</v>
      </c>
      <c r="B32" s="36" t="s">
        <v>37</v>
      </c>
      <c r="C32" s="9">
        <f>C33</f>
        <v>100000</v>
      </c>
      <c r="D32" s="9">
        <f>D33</f>
        <v>100000</v>
      </c>
      <c r="E32" s="9">
        <f>E33</f>
        <v>100000</v>
      </c>
    </row>
    <row r="33" spans="1:8" ht="24" x14ac:dyDescent="0.25">
      <c r="A33" s="11" t="s">
        <v>38</v>
      </c>
      <c r="B33" s="38" t="s">
        <v>39</v>
      </c>
      <c r="C33" s="16">
        <v>100000</v>
      </c>
      <c r="D33" s="16">
        <v>100000</v>
      </c>
      <c r="E33" s="16">
        <v>100000</v>
      </c>
    </row>
    <row r="34" spans="1:8" ht="24" x14ac:dyDescent="0.25">
      <c r="A34" s="8" t="s">
        <v>40</v>
      </c>
      <c r="B34" s="36" t="s">
        <v>41</v>
      </c>
      <c r="C34" s="10">
        <f>C35</f>
        <v>4224500</v>
      </c>
      <c r="D34" s="10">
        <f>D35</f>
        <v>2500000</v>
      </c>
      <c r="E34" s="10">
        <f>E35</f>
        <v>2500000</v>
      </c>
    </row>
    <row r="35" spans="1:8" ht="24" x14ac:dyDescent="0.25">
      <c r="A35" s="11" t="s">
        <v>42</v>
      </c>
      <c r="B35" s="41" t="s">
        <v>43</v>
      </c>
      <c r="C35" s="2">
        <v>4224500</v>
      </c>
      <c r="D35" s="2">
        <v>2500000</v>
      </c>
      <c r="E35" s="2">
        <v>2500000</v>
      </c>
    </row>
    <row r="36" spans="1:8" ht="24" x14ac:dyDescent="0.25">
      <c r="A36" s="8" t="s">
        <v>44</v>
      </c>
      <c r="B36" s="36" t="s">
        <v>45</v>
      </c>
      <c r="C36" s="10">
        <f>C37+C41+C43</f>
        <v>13057500</v>
      </c>
      <c r="D36" s="10">
        <f>D37+D41+D43</f>
        <v>11601500</v>
      </c>
      <c r="E36" s="10">
        <f>E37+E41+E43</f>
        <v>11601500</v>
      </c>
      <c r="F36" s="5"/>
      <c r="G36" s="5"/>
      <c r="H36" s="5"/>
    </row>
    <row r="37" spans="1:8" ht="60" x14ac:dyDescent="0.25">
      <c r="A37" s="8" t="s">
        <v>46</v>
      </c>
      <c r="B37" s="37" t="s">
        <v>47</v>
      </c>
      <c r="C37" s="10">
        <f>C38+C39+C40</f>
        <v>12856000</v>
      </c>
      <c r="D37" s="10">
        <f>D38+D39+D40</f>
        <v>11400000</v>
      </c>
      <c r="E37" s="10">
        <f>E38+E39+E40</f>
        <v>11400000</v>
      </c>
    </row>
    <row r="38" spans="1:8" ht="48" x14ac:dyDescent="0.25">
      <c r="A38" s="14" t="s">
        <v>217</v>
      </c>
      <c r="B38" s="51" t="s">
        <v>219</v>
      </c>
      <c r="C38" s="15">
        <v>4540000</v>
      </c>
      <c r="D38" s="15">
        <v>4700000</v>
      </c>
      <c r="E38" s="15">
        <v>4700000</v>
      </c>
    </row>
    <row r="39" spans="1:8" ht="49.5" customHeight="1" x14ac:dyDescent="0.25">
      <c r="A39" s="14" t="s">
        <v>218</v>
      </c>
      <c r="B39" s="52" t="s">
        <v>220</v>
      </c>
      <c r="C39" s="15">
        <v>2549000</v>
      </c>
      <c r="D39" s="15">
        <v>2200000</v>
      </c>
      <c r="E39" s="15">
        <v>2200000</v>
      </c>
    </row>
    <row r="40" spans="1:8" ht="36" x14ac:dyDescent="0.25">
      <c r="A40" s="11" t="s">
        <v>48</v>
      </c>
      <c r="B40" s="38" t="s">
        <v>49</v>
      </c>
      <c r="C40" s="2">
        <v>5767000</v>
      </c>
      <c r="D40" s="2">
        <v>4500000</v>
      </c>
      <c r="E40" s="2">
        <v>4500000</v>
      </c>
      <c r="F40" s="5"/>
      <c r="G40" s="5"/>
      <c r="H40" s="5"/>
    </row>
    <row r="41" spans="1:8" ht="15.75" x14ac:dyDescent="0.25">
      <c r="A41" s="8" t="s">
        <v>50</v>
      </c>
      <c r="B41" s="36" t="s">
        <v>51</v>
      </c>
      <c r="C41" s="10">
        <f>C42</f>
        <v>1500</v>
      </c>
      <c r="D41" s="10">
        <f>D42</f>
        <v>1500</v>
      </c>
      <c r="E41" s="10">
        <f>E42</f>
        <v>1500</v>
      </c>
    </row>
    <row r="42" spans="1:8" ht="36" x14ac:dyDescent="0.25">
      <c r="A42" s="11" t="s">
        <v>52</v>
      </c>
      <c r="B42" s="38" t="s">
        <v>53</v>
      </c>
      <c r="C42" s="2">
        <v>1500</v>
      </c>
      <c r="D42" s="2">
        <v>1500</v>
      </c>
      <c r="E42" s="2">
        <v>1500</v>
      </c>
    </row>
    <row r="43" spans="1:8" ht="48" x14ac:dyDescent="0.25">
      <c r="A43" s="17" t="s">
        <v>54</v>
      </c>
      <c r="B43" s="37" t="s">
        <v>55</v>
      </c>
      <c r="C43" s="10">
        <f>C44</f>
        <v>200000</v>
      </c>
      <c r="D43" s="10">
        <f>D44</f>
        <v>200000</v>
      </c>
      <c r="E43" s="10">
        <f>E44</f>
        <v>200000</v>
      </c>
    </row>
    <row r="44" spans="1:8" ht="48" x14ac:dyDescent="0.25">
      <c r="A44" s="1" t="s">
        <v>56</v>
      </c>
      <c r="B44" s="38" t="s">
        <v>57</v>
      </c>
      <c r="C44" s="2">
        <v>200000</v>
      </c>
      <c r="D44" s="2">
        <v>200000</v>
      </c>
      <c r="E44" s="2">
        <v>200000</v>
      </c>
    </row>
    <row r="45" spans="1:8" ht="15.75" x14ac:dyDescent="0.25">
      <c r="A45" s="8" t="s">
        <v>58</v>
      </c>
      <c r="B45" s="36" t="s">
        <v>59</v>
      </c>
      <c r="C45" s="10">
        <f>C46</f>
        <v>1187800</v>
      </c>
      <c r="D45" s="10">
        <f>D46</f>
        <v>666500</v>
      </c>
      <c r="E45" s="10">
        <f>E46</f>
        <v>693100</v>
      </c>
    </row>
    <row r="46" spans="1:8" ht="15.75" x14ac:dyDescent="0.25">
      <c r="A46" s="8" t="s">
        <v>60</v>
      </c>
      <c r="B46" s="36" t="s">
        <v>61</v>
      </c>
      <c r="C46" s="10">
        <f>C47+C48+C49+C50</f>
        <v>1187800</v>
      </c>
      <c r="D46" s="10">
        <f>D47+D48+D49+D50</f>
        <v>666500</v>
      </c>
      <c r="E46" s="10">
        <f>E47+E48+E49+E50</f>
        <v>693100</v>
      </c>
    </row>
    <row r="47" spans="1:8" ht="24" x14ac:dyDescent="0.25">
      <c r="A47" s="11" t="s">
        <v>62</v>
      </c>
      <c r="B47" s="41" t="s">
        <v>63</v>
      </c>
      <c r="C47" s="2">
        <v>663300</v>
      </c>
      <c r="D47" s="2">
        <v>121000</v>
      </c>
      <c r="E47" s="2">
        <v>125800</v>
      </c>
    </row>
    <row r="48" spans="1:8" ht="24" x14ac:dyDescent="0.25">
      <c r="A48" s="11" t="s">
        <v>64</v>
      </c>
      <c r="B48" s="41" t="s">
        <v>65</v>
      </c>
      <c r="C48" s="2">
        <v>0</v>
      </c>
      <c r="D48" s="2">
        <v>0</v>
      </c>
      <c r="E48" s="2">
        <v>0</v>
      </c>
    </row>
    <row r="49" spans="1:8" ht="15.75" x14ac:dyDescent="0.25">
      <c r="A49" s="11" t="s">
        <v>66</v>
      </c>
      <c r="B49" s="41" t="s">
        <v>67</v>
      </c>
      <c r="C49" s="2">
        <v>12200</v>
      </c>
      <c r="D49" s="2">
        <v>12700</v>
      </c>
      <c r="E49" s="2">
        <v>13200</v>
      </c>
    </row>
    <row r="50" spans="1:8" ht="15.75" x14ac:dyDescent="0.25">
      <c r="A50" s="14" t="s">
        <v>236</v>
      </c>
      <c r="B50" s="41" t="s">
        <v>237</v>
      </c>
      <c r="C50" s="2">
        <v>512300</v>
      </c>
      <c r="D50" s="2">
        <v>532800</v>
      </c>
      <c r="E50" s="2">
        <v>554100</v>
      </c>
    </row>
    <row r="51" spans="1:8" ht="24" x14ac:dyDescent="0.25">
      <c r="A51" s="17" t="s">
        <v>255</v>
      </c>
      <c r="B51" s="36" t="s">
        <v>254</v>
      </c>
      <c r="C51" s="10">
        <f>C52</f>
        <v>46078.36</v>
      </c>
      <c r="D51" s="10">
        <f>D52</f>
        <v>0</v>
      </c>
      <c r="E51" s="10">
        <f>E52</f>
        <v>0</v>
      </c>
    </row>
    <row r="52" spans="1:8" ht="15.75" x14ac:dyDescent="0.25">
      <c r="A52" s="14" t="s">
        <v>252</v>
      </c>
      <c r="B52" s="41" t="s">
        <v>253</v>
      </c>
      <c r="C52" s="2">
        <v>46078.36</v>
      </c>
      <c r="D52" s="2">
        <v>0</v>
      </c>
      <c r="E52" s="2">
        <v>0</v>
      </c>
    </row>
    <row r="53" spans="1:8" ht="15.75" x14ac:dyDescent="0.25">
      <c r="A53" s="8" t="s">
        <v>68</v>
      </c>
      <c r="B53" s="36" t="s">
        <v>69</v>
      </c>
      <c r="C53" s="10">
        <f>C54+C56</f>
        <v>5836000</v>
      </c>
      <c r="D53" s="10">
        <f>D54+D56</f>
        <v>5500000</v>
      </c>
      <c r="E53" s="10">
        <f>E54+E56</f>
        <v>4300000</v>
      </c>
      <c r="F53" s="5"/>
      <c r="G53" s="5"/>
      <c r="H53" s="5"/>
    </row>
    <row r="54" spans="1:8" ht="48" x14ac:dyDescent="0.25">
      <c r="A54" s="8" t="s">
        <v>70</v>
      </c>
      <c r="B54" s="37" t="s">
        <v>71</v>
      </c>
      <c r="C54" s="10">
        <f>C55</f>
        <v>1300000</v>
      </c>
      <c r="D54" s="10">
        <f>D55</f>
        <v>1900000</v>
      </c>
      <c r="E54" s="10">
        <f>E55</f>
        <v>700000</v>
      </c>
    </row>
    <row r="55" spans="1:8" ht="48" x14ac:dyDescent="0.25">
      <c r="A55" s="11" t="s">
        <v>72</v>
      </c>
      <c r="B55" s="38" t="s">
        <v>73</v>
      </c>
      <c r="C55" s="2">
        <v>1300000</v>
      </c>
      <c r="D55" s="2">
        <v>1900000</v>
      </c>
      <c r="E55" s="2">
        <v>700000</v>
      </c>
    </row>
    <row r="56" spans="1:8" ht="24" x14ac:dyDescent="0.25">
      <c r="A56" s="8" t="s">
        <v>74</v>
      </c>
      <c r="B56" s="36" t="s">
        <v>75</v>
      </c>
      <c r="C56" s="10">
        <f>C57+C58+C59</f>
        <v>4536000</v>
      </c>
      <c r="D56" s="10">
        <f>D57+D58+D59</f>
        <v>3600000</v>
      </c>
      <c r="E56" s="10">
        <f>E57+E58+E59</f>
        <v>3600000</v>
      </c>
    </row>
    <row r="57" spans="1:8" ht="36" customHeight="1" x14ac:dyDescent="0.25">
      <c r="A57" s="14" t="s">
        <v>221</v>
      </c>
      <c r="B57" s="41" t="s">
        <v>223</v>
      </c>
      <c r="C57" s="15">
        <v>1518000</v>
      </c>
      <c r="D57" s="15">
        <v>1620000</v>
      </c>
      <c r="E57" s="15">
        <v>1620000</v>
      </c>
    </row>
    <row r="58" spans="1:8" ht="24" x14ac:dyDescent="0.25">
      <c r="A58" s="11" t="s">
        <v>76</v>
      </c>
      <c r="B58" s="38" t="s">
        <v>77</v>
      </c>
      <c r="C58" s="2">
        <v>1500000</v>
      </c>
      <c r="D58" s="2">
        <v>108000</v>
      </c>
      <c r="E58" s="2">
        <v>108000</v>
      </c>
      <c r="F58" s="5"/>
    </row>
    <row r="59" spans="1:8" ht="26.25" customHeight="1" x14ac:dyDescent="0.25">
      <c r="A59" s="14" t="s">
        <v>222</v>
      </c>
      <c r="B59" s="38" t="s">
        <v>224</v>
      </c>
      <c r="C59" s="2">
        <v>1518000</v>
      </c>
      <c r="D59" s="2">
        <v>1872000</v>
      </c>
      <c r="E59" s="2">
        <v>1872000</v>
      </c>
      <c r="F59" s="5"/>
    </row>
    <row r="60" spans="1:8" ht="15.75" x14ac:dyDescent="0.25">
      <c r="A60" s="8" t="s">
        <v>78</v>
      </c>
      <c r="B60" s="36" t="s">
        <v>79</v>
      </c>
      <c r="C60" s="10">
        <f>C61+C64+C69+C74+C75+C78+C79+C65+C77+C68</f>
        <v>4066849.5</v>
      </c>
      <c r="D60" s="10">
        <f>D61+D64+D69+D74+D75+D78+D79+D65</f>
        <v>2778700</v>
      </c>
      <c r="E60" s="10">
        <f>E61+E64+E69+E74+E75+E78+E79+E65</f>
        <v>2808300</v>
      </c>
      <c r="F60" s="5"/>
      <c r="G60" s="5"/>
      <c r="H60" s="5"/>
    </row>
    <row r="61" spans="1:8" ht="24" x14ac:dyDescent="0.25">
      <c r="A61" s="8" t="s">
        <v>80</v>
      </c>
      <c r="B61" s="36" t="s">
        <v>81</v>
      </c>
      <c r="C61" s="10">
        <f>C62+C63</f>
        <v>130000</v>
      </c>
      <c r="D61" s="10">
        <f>D62+D63</f>
        <v>180000</v>
      </c>
      <c r="E61" s="10">
        <f>E62+E63</f>
        <v>180000</v>
      </c>
      <c r="F61" s="5"/>
      <c r="G61" s="5"/>
      <c r="H61" s="5"/>
    </row>
    <row r="62" spans="1:8" ht="36" x14ac:dyDescent="0.25">
      <c r="A62" s="11" t="s">
        <v>82</v>
      </c>
      <c r="B62" s="38" t="s">
        <v>83</v>
      </c>
      <c r="C62" s="2">
        <v>119200</v>
      </c>
      <c r="D62" s="2">
        <v>169200</v>
      </c>
      <c r="E62" s="2">
        <v>169200</v>
      </c>
    </row>
    <row r="63" spans="1:8" ht="36" x14ac:dyDescent="0.2">
      <c r="A63" s="11" t="s">
        <v>164</v>
      </c>
      <c r="B63" s="42" t="s">
        <v>165</v>
      </c>
      <c r="C63" s="18">
        <v>10800</v>
      </c>
      <c r="D63" s="18">
        <v>10800</v>
      </c>
      <c r="E63" s="18">
        <v>10800</v>
      </c>
    </row>
    <row r="64" spans="1:8" ht="36" x14ac:dyDescent="0.2">
      <c r="A64" s="17" t="s">
        <v>166</v>
      </c>
      <c r="B64" s="43" t="s">
        <v>167</v>
      </c>
      <c r="C64" s="19">
        <v>50000</v>
      </c>
      <c r="D64" s="10">
        <v>0</v>
      </c>
      <c r="E64" s="10">
        <v>0</v>
      </c>
    </row>
    <row r="65" spans="1:5" ht="36" x14ac:dyDescent="0.2">
      <c r="A65" s="20" t="s">
        <v>204</v>
      </c>
      <c r="B65" s="43" t="s">
        <v>205</v>
      </c>
      <c r="C65" s="10">
        <f>C66+C67</f>
        <v>65250</v>
      </c>
      <c r="D65" s="10">
        <f>D66+D67</f>
        <v>33000</v>
      </c>
      <c r="E65" s="10">
        <f>E66+E67</f>
        <v>38000</v>
      </c>
    </row>
    <row r="66" spans="1:5" ht="36" x14ac:dyDescent="0.2">
      <c r="A66" s="21" t="s">
        <v>200</v>
      </c>
      <c r="B66" s="44" t="s">
        <v>202</v>
      </c>
      <c r="C66" s="22">
        <v>50250</v>
      </c>
      <c r="D66" s="15">
        <v>15000</v>
      </c>
      <c r="E66" s="15">
        <v>18000</v>
      </c>
    </row>
    <row r="67" spans="1:5" ht="24" x14ac:dyDescent="0.2">
      <c r="A67" s="21" t="s">
        <v>201</v>
      </c>
      <c r="B67" s="44" t="s">
        <v>203</v>
      </c>
      <c r="C67" s="23">
        <v>15000</v>
      </c>
      <c r="D67" s="15">
        <v>18000</v>
      </c>
      <c r="E67" s="15">
        <v>20000</v>
      </c>
    </row>
    <row r="68" spans="1:5" s="56" customFormat="1" ht="36" x14ac:dyDescent="0.2">
      <c r="A68" s="57" t="s">
        <v>244</v>
      </c>
      <c r="B68" s="58" t="s">
        <v>245</v>
      </c>
      <c r="C68" s="19">
        <v>600000</v>
      </c>
      <c r="D68" s="10">
        <v>0</v>
      </c>
      <c r="E68" s="10">
        <v>0</v>
      </c>
    </row>
    <row r="69" spans="1:5" ht="72" x14ac:dyDescent="0.25">
      <c r="A69" s="24" t="s">
        <v>84</v>
      </c>
      <c r="B69" s="45" t="s">
        <v>85</v>
      </c>
      <c r="C69" s="10">
        <f>C71+C72+C73+C70</f>
        <v>346000</v>
      </c>
      <c r="D69" s="10">
        <f>D71+D72+D73</f>
        <v>150000</v>
      </c>
      <c r="E69" s="10">
        <f>E71+E72+E73</f>
        <v>153000</v>
      </c>
    </row>
    <row r="70" spans="1:5" ht="24" x14ac:dyDescent="0.25">
      <c r="A70" s="21" t="s">
        <v>240</v>
      </c>
      <c r="B70" s="55" t="s">
        <v>241</v>
      </c>
      <c r="C70" s="15">
        <v>73000</v>
      </c>
      <c r="D70" s="15">
        <v>0</v>
      </c>
      <c r="E70" s="15">
        <v>0</v>
      </c>
    </row>
    <row r="71" spans="1:5" ht="24" x14ac:dyDescent="0.25">
      <c r="A71" s="11" t="s">
        <v>86</v>
      </c>
      <c r="B71" s="38" t="s">
        <v>87</v>
      </c>
      <c r="C71" s="2">
        <v>0</v>
      </c>
      <c r="D71" s="2">
        <v>0</v>
      </c>
      <c r="E71" s="2">
        <v>0</v>
      </c>
    </row>
    <row r="72" spans="1:5" ht="24" x14ac:dyDescent="0.25">
      <c r="A72" s="11" t="s">
        <v>88</v>
      </c>
      <c r="B72" s="38" t="s">
        <v>89</v>
      </c>
      <c r="C72" s="2">
        <v>213000</v>
      </c>
      <c r="D72" s="2">
        <v>90000</v>
      </c>
      <c r="E72" s="2">
        <v>93000</v>
      </c>
    </row>
    <row r="73" spans="1:5" ht="15.75" x14ac:dyDescent="0.25">
      <c r="A73" s="11" t="s">
        <v>90</v>
      </c>
      <c r="B73" s="41" t="s">
        <v>91</v>
      </c>
      <c r="C73" s="2">
        <v>60000</v>
      </c>
      <c r="D73" s="2">
        <v>60000</v>
      </c>
      <c r="E73" s="2">
        <v>60000</v>
      </c>
    </row>
    <row r="74" spans="1:5" ht="36" x14ac:dyDescent="0.25">
      <c r="A74" s="8" t="s">
        <v>92</v>
      </c>
      <c r="B74" s="37" t="s">
        <v>93</v>
      </c>
      <c r="C74" s="10">
        <v>783000</v>
      </c>
      <c r="D74" s="10">
        <v>803000</v>
      </c>
      <c r="E74" s="10">
        <v>793000</v>
      </c>
    </row>
    <row r="75" spans="1:5" ht="15.75" x14ac:dyDescent="0.25">
      <c r="A75" s="8" t="s">
        <v>171</v>
      </c>
      <c r="B75" s="37" t="s">
        <v>172</v>
      </c>
      <c r="C75" s="10">
        <f>C76</f>
        <v>10000</v>
      </c>
      <c r="D75" s="10">
        <f>D76</f>
        <v>10000</v>
      </c>
      <c r="E75" s="10">
        <f>E76</f>
        <v>10000</v>
      </c>
    </row>
    <row r="76" spans="1:5" ht="24" x14ac:dyDescent="0.25">
      <c r="A76" s="11" t="s">
        <v>173</v>
      </c>
      <c r="B76" s="38" t="s">
        <v>174</v>
      </c>
      <c r="C76" s="2">
        <v>10000</v>
      </c>
      <c r="D76" s="2">
        <v>10000</v>
      </c>
      <c r="E76" s="2">
        <v>10000</v>
      </c>
    </row>
    <row r="77" spans="1:5" s="56" customFormat="1" ht="24" x14ac:dyDescent="0.25">
      <c r="A77" s="17" t="s">
        <v>242</v>
      </c>
      <c r="B77" s="37" t="s">
        <v>243</v>
      </c>
      <c r="C77" s="10">
        <v>17643.900000000001</v>
      </c>
      <c r="D77" s="10">
        <v>0</v>
      </c>
      <c r="E77" s="10">
        <v>0</v>
      </c>
    </row>
    <row r="78" spans="1:5" ht="36" x14ac:dyDescent="0.25">
      <c r="A78" s="8" t="s">
        <v>94</v>
      </c>
      <c r="B78" s="36" t="s">
        <v>95</v>
      </c>
      <c r="C78" s="10">
        <v>84066.83</v>
      </c>
      <c r="D78" s="10">
        <v>73000</v>
      </c>
      <c r="E78" s="10">
        <v>79000</v>
      </c>
    </row>
    <row r="79" spans="1:5" ht="24" x14ac:dyDescent="0.25">
      <c r="A79" s="8" t="s">
        <v>96</v>
      </c>
      <c r="B79" s="37" t="s">
        <v>97</v>
      </c>
      <c r="C79" s="10">
        <f>C80</f>
        <v>1980888.77</v>
      </c>
      <c r="D79" s="10">
        <f>D80</f>
        <v>1529700</v>
      </c>
      <c r="E79" s="10">
        <f>E80</f>
        <v>1555300</v>
      </c>
    </row>
    <row r="80" spans="1:5" ht="24" x14ac:dyDescent="0.25">
      <c r="A80" s="11" t="s">
        <v>98</v>
      </c>
      <c r="B80" s="38" t="s">
        <v>99</v>
      </c>
      <c r="C80" s="2">
        <v>1980888.77</v>
      </c>
      <c r="D80" s="2">
        <v>1529700</v>
      </c>
      <c r="E80" s="2">
        <v>1555300</v>
      </c>
    </row>
    <row r="81" spans="1:5" ht="15.75" x14ac:dyDescent="0.25">
      <c r="A81" s="17" t="s">
        <v>248</v>
      </c>
      <c r="B81" s="37" t="s">
        <v>249</v>
      </c>
      <c r="C81" s="10">
        <v>368342.42</v>
      </c>
      <c r="D81" s="10">
        <v>0</v>
      </c>
      <c r="E81" s="10">
        <v>0</v>
      </c>
    </row>
    <row r="82" spans="1:5" ht="15.75" x14ac:dyDescent="0.25">
      <c r="A82" s="8" t="s">
        <v>100</v>
      </c>
      <c r="B82" s="36" t="s">
        <v>101</v>
      </c>
      <c r="C82" s="9">
        <f>C83+C86+C97+C130</f>
        <v>603689761.60000002</v>
      </c>
      <c r="D82" s="9">
        <f>D83+D86+D97+D130</f>
        <v>361915402</v>
      </c>
      <c r="E82" s="9">
        <f>E83+E86+E97+E130</f>
        <v>360969602</v>
      </c>
    </row>
    <row r="83" spans="1:5" ht="24" x14ac:dyDescent="0.25">
      <c r="A83" s="8" t="s">
        <v>180</v>
      </c>
      <c r="B83" s="37" t="s">
        <v>102</v>
      </c>
      <c r="C83" s="9">
        <f>C84+C85</f>
        <v>3948900</v>
      </c>
      <c r="D83" s="9">
        <f>D84</f>
        <v>2799300</v>
      </c>
      <c r="E83" s="9">
        <f>E84</f>
        <v>2503000</v>
      </c>
    </row>
    <row r="84" spans="1:5" ht="15.75" x14ac:dyDescent="0.25">
      <c r="A84" s="11" t="s">
        <v>133</v>
      </c>
      <c r="B84" s="38" t="s">
        <v>103</v>
      </c>
      <c r="C84" s="16">
        <v>3789400</v>
      </c>
      <c r="D84" s="2">
        <v>2799300</v>
      </c>
      <c r="E84" s="2">
        <v>2503000</v>
      </c>
    </row>
    <row r="85" spans="1:5" ht="15.75" x14ac:dyDescent="0.25">
      <c r="A85" s="14" t="s">
        <v>247</v>
      </c>
      <c r="B85" s="38" t="s">
        <v>246</v>
      </c>
      <c r="C85" s="16">
        <v>159500</v>
      </c>
      <c r="D85" s="2"/>
      <c r="E85" s="2"/>
    </row>
    <row r="86" spans="1:5" ht="24" x14ac:dyDescent="0.25">
      <c r="A86" s="8" t="s">
        <v>181</v>
      </c>
      <c r="B86" s="37" t="s">
        <v>132</v>
      </c>
      <c r="C86" s="9">
        <f>C87+C88+C89+C90+C91+C92+C93+C94+C95+C96</f>
        <v>53691959.600000001</v>
      </c>
      <c r="D86" s="9">
        <f>D89+D90+D91+D92+D93+D94+D95+D96</f>
        <v>48168500</v>
      </c>
      <c r="E86" s="9">
        <f>E89+E90+E91+E92+E93+E94+E95+E96</f>
        <v>48168500</v>
      </c>
    </row>
    <row r="87" spans="1:5" ht="72.75" customHeight="1" x14ac:dyDescent="0.25">
      <c r="A87" s="14" t="s">
        <v>233</v>
      </c>
      <c r="B87" s="51" t="s">
        <v>230</v>
      </c>
      <c r="C87" s="15">
        <v>1228000</v>
      </c>
      <c r="D87" s="15"/>
      <c r="E87" s="15"/>
    </row>
    <row r="88" spans="1:5" ht="36" x14ac:dyDescent="0.25">
      <c r="A88" s="50" t="s">
        <v>231</v>
      </c>
      <c r="B88" s="38" t="s">
        <v>232</v>
      </c>
      <c r="C88" s="15">
        <v>788600</v>
      </c>
      <c r="D88" s="15"/>
      <c r="E88" s="15"/>
    </row>
    <row r="89" spans="1:5" ht="48" x14ac:dyDescent="0.25">
      <c r="A89" s="50" t="s">
        <v>225</v>
      </c>
      <c r="B89" s="38" t="s">
        <v>226</v>
      </c>
      <c r="C89" s="15">
        <v>940400</v>
      </c>
      <c r="D89" s="15"/>
      <c r="E89" s="15"/>
    </row>
    <row r="90" spans="1:5" ht="24" x14ac:dyDescent="0.25">
      <c r="A90" s="50" t="s">
        <v>214</v>
      </c>
      <c r="B90" s="38" t="s">
        <v>215</v>
      </c>
      <c r="C90" s="15">
        <v>699271.35</v>
      </c>
      <c r="D90" s="15"/>
      <c r="E90" s="15"/>
    </row>
    <row r="91" spans="1:5" ht="15.75" x14ac:dyDescent="0.25">
      <c r="A91" s="50" t="s">
        <v>227</v>
      </c>
      <c r="B91" s="38" t="s">
        <v>228</v>
      </c>
      <c r="C91" s="15">
        <v>16900</v>
      </c>
      <c r="D91" s="15"/>
      <c r="E91" s="15"/>
    </row>
    <row r="92" spans="1:5" ht="24" x14ac:dyDescent="0.25">
      <c r="A92" s="25" t="s">
        <v>135</v>
      </c>
      <c r="B92" s="38" t="s">
        <v>189</v>
      </c>
      <c r="C92" s="2">
        <v>4446000</v>
      </c>
      <c r="D92" s="2">
        <v>4446000</v>
      </c>
      <c r="E92" s="2">
        <v>4446000</v>
      </c>
    </row>
    <row r="93" spans="1:5" ht="36" x14ac:dyDescent="0.2">
      <c r="A93" s="26" t="s">
        <v>178</v>
      </c>
      <c r="B93" s="46" t="s">
        <v>179</v>
      </c>
      <c r="C93" s="27">
        <v>31300</v>
      </c>
      <c r="D93" s="27">
        <v>31300</v>
      </c>
      <c r="E93" s="27">
        <v>31300</v>
      </c>
    </row>
    <row r="94" spans="1:5" ht="48" x14ac:dyDescent="0.2">
      <c r="A94" s="25" t="s">
        <v>208</v>
      </c>
      <c r="B94" s="40" t="s">
        <v>209</v>
      </c>
      <c r="C94" s="2">
        <v>1832300</v>
      </c>
      <c r="D94" s="2">
        <v>0</v>
      </c>
      <c r="E94" s="2">
        <v>0</v>
      </c>
    </row>
    <row r="95" spans="1:5" ht="26.25" customHeight="1" x14ac:dyDescent="0.25">
      <c r="A95" s="25" t="s">
        <v>134</v>
      </c>
      <c r="B95" s="38" t="s">
        <v>104</v>
      </c>
      <c r="C95" s="16">
        <v>43691200</v>
      </c>
      <c r="D95" s="2">
        <v>43691200</v>
      </c>
      <c r="E95" s="2">
        <v>43691200</v>
      </c>
    </row>
    <row r="96" spans="1:5" ht="72.75" customHeight="1" x14ac:dyDescent="0.25">
      <c r="A96" s="50" t="s">
        <v>229</v>
      </c>
      <c r="B96" s="51" t="s">
        <v>230</v>
      </c>
      <c r="C96" s="16">
        <v>17988.25</v>
      </c>
      <c r="D96" s="2"/>
      <c r="E96" s="2"/>
    </row>
    <row r="97" spans="1:5" ht="24" x14ac:dyDescent="0.25">
      <c r="A97" s="8" t="s">
        <v>182</v>
      </c>
      <c r="B97" s="37" t="s">
        <v>105</v>
      </c>
      <c r="C97" s="9">
        <f>SUM(C98:C129)</f>
        <v>326082100</v>
      </c>
      <c r="D97" s="9">
        <f>SUM(D98:D129)</f>
        <v>310316200</v>
      </c>
      <c r="E97" s="9">
        <f>SUM(E98:E129)</f>
        <v>309666700</v>
      </c>
    </row>
    <row r="98" spans="1:5" ht="36" x14ac:dyDescent="0.25">
      <c r="A98" s="11" t="s">
        <v>137</v>
      </c>
      <c r="B98" s="38" t="s">
        <v>107</v>
      </c>
      <c r="C98" s="16">
        <v>732600</v>
      </c>
      <c r="D98" s="2">
        <v>774200</v>
      </c>
      <c r="E98" s="2">
        <v>774200</v>
      </c>
    </row>
    <row r="99" spans="1:5" ht="36" x14ac:dyDescent="0.25">
      <c r="A99" s="11" t="s">
        <v>177</v>
      </c>
      <c r="B99" s="38" t="s">
        <v>109</v>
      </c>
      <c r="C99" s="2">
        <v>1733400</v>
      </c>
      <c r="D99" s="2">
        <v>1731400</v>
      </c>
      <c r="E99" s="2">
        <v>1731400</v>
      </c>
    </row>
    <row r="100" spans="1:5" ht="143.25" customHeight="1" x14ac:dyDescent="0.25">
      <c r="A100" s="1" t="s">
        <v>141</v>
      </c>
      <c r="B100" s="38" t="s">
        <v>112</v>
      </c>
      <c r="C100" s="2">
        <v>144358800</v>
      </c>
      <c r="D100" s="2">
        <v>137302300</v>
      </c>
      <c r="E100" s="2">
        <v>137302300</v>
      </c>
    </row>
    <row r="101" spans="1:5" ht="36" x14ac:dyDescent="0.25">
      <c r="A101" s="25" t="s">
        <v>142</v>
      </c>
      <c r="B101" s="38" t="s">
        <v>192</v>
      </c>
      <c r="C101" s="2">
        <v>11919800</v>
      </c>
      <c r="D101" s="2">
        <v>10664500</v>
      </c>
      <c r="E101" s="2">
        <v>10664500</v>
      </c>
    </row>
    <row r="102" spans="1:5" ht="84" x14ac:dyDescent="0.25">
      <c r="A102" s="25" t="s">
        <v>143</v>
      </c>
      <c r="B102" s="38" t="s">
        <v>113</v>
      </c>
      <c r="C102" s="2">
        <v>1169300</v>
      </c>
      <c r="D102" s="2">
        <v>1501800</v>
      </c>
      <c r="E102" s="2">
        <v>1501800</v>
      </c>
    </row>
    <row r="103" spans="1:5" ht="24" x14ac:dyDescent="0.25">
      <c r="A103" s="11" t="s">
        <v>144</v>
      </c>
      <c r="B103" s="38" t="s">
        <v>115</v>
      </c>
      <c r="C103" s="16">
        <v>21119800</v>
      </c>
      <c r="D103" s="2">
        <v>16880200</v>
      </c>
      <c r="E103" s="2">
        <v>17316600</v>
      </c>
    </row>
    <row r="104" spans="1:5" ht="120" x14ac:dyDescent="0.25">
      <c r="A104" s="11" t="s">
        <v>148</v>
      </c>
      <c r="B104" s="38" t="s">
        <v>190</v>
      </c>
      <c r="C104" s="16">
        <v>2827800</v>
      </c>
      <c r="D104" s="2">
        <v>3077800</v>
      </c>
      <c r="E104" s="2">
        <v>3077800</v>
      </c>
    </row>
    <row r="105" spans="1:5" ht="48" x14ac:dyDescent="0.25">
      <c r="A105" s="11" t="s">
        <v>149</v>
      </c>
      <c r="B105" s="38" t="s">
        <v>118</v>
      </c>
      <c r="C105" s="16">
        <v>4094800</v>
      </c>
      <c r="D105" s="2">
        <v>3653300</v>
      </c>
      <c r="E105" s="2">
        <v>3653300</v>
      </c>
    </row>
    <row r="106" spans="1:5" ht="36" x14ac:dyDescent="0.25">
      <c r="A106" s="11" t="s">
        <v>150</v>
      </c>
      <c r="B106" s="38" t="s">
        <v>119</v>
      </c>
      <c r="C106" s="16">
        <v>2000</v>
      </c>
      <c r="D106" s="2">
        <v>4000</v>
      </c>
      <c r="E106" s="2">
        <v>4000</v>
      </c>
    </row>
    <row r="107" spans="1:5" ht="24" x14ac:dyDescent="0.25">
      <c r="A107" s="11" t="s">
        <v>151</v>
      </c>
      <c r="B107" s="38" t="s">
        <v>120</v>
      </c>
      <c r="C107" s="16">
        <v>25242300</v>
      </c>
      <c r="D107" s="2">
        <v>23632100</v>
      </c>
      <c r="E107" s="2">
        <v>23632100</v>
      </c>
    </row>
    <row r="108" spans="1:5" ht="36" x14ac:dyDescent="0.25">
      <c r="A108" s="1" t="s">
        <v>152</v>
      </c>
      <c r="B108" s="38" t="s">
        <v>121</v>
      </c>
      <c r="C108" s="2">
        <v>124500</v>
      </c>
      <c r="D108" s="2">
        <v>324500</v>
      </c>
      <c r="E108" s="2">
        <v>324500</v>
      </c>
    </row>
    <row r="109" spans="1:5" ht="24" x14ac:dyDescent="0.25">
      <c r="A109" s="1" t="s">
        <v>153</v>
      </c>
      <c r="B109" s="38" t="s">
        <v>122</v>
      </c>
      <c r="C109" s="2">
        <v>8434500</v>
      </c>
      <c r="D109" s="2">
        <v>8206500</v>
      </c>
      <c r="E109" s="2">
        <v>8206500</v>
      </c>
    </row>
    <row r="110" spans="1:5" ht="48" x14ac:dyDescent="0.25">
      <c r="A110" s="1" t="s">
        <v>146</v>
      </c>
      <c r="B110" s="38" t="s">
        <v>191</v>
      </c>
      <c r="C110" s="2">
        <v>1700000</v>
      </c>
      <c r="D110" s="2">
        <v>2106500</v>
      </c>
      <c r="E110" s="2">
        <v>2106500</v>
      </c>
    </row>
    <row r="111" spans="1:5" ht="24" x14ac:dyDescent="0.25">
      <c r="A111" s="11" t="s">
        <v>147</v>
      </c>
      <c r="B111" s="38" t="s">
        <v>117</v>
      </c>
      <c r="C111" s="16">
        <v>3064000</v>
      </c>
      <c r="D111" s="2">
        <v>3504000</v>
      </c>
      <c r="E111" s="2">
        <v>3504000</v>
      </c>
    </row>
    <row r="112" spans="1:5" ht="24" x14ac:dyDescent="0.25">
      <c r="A112" s="11" t="s">
        <v>140</v>
      </c>
      <c r="B112" s="38" t="s">
        <v>111</v>
      </c>
      <c r="C112" s="16">
        <v>42279000</v>
      </c>
      <c r="D112" s="2">
        <v>39017700</v>
      </c>
      <c r="E112" s="2">
        <v>39017700</v>
      </c>
    </row>
    <row r="113" spans="1:5" ht="24" x14ac:dyDescent="0.25">
      <c r="A113" s="11" t="s">
        <v>139</v>
      </c>
      <c r="B113" s="38" t="s">
        <v>110</v>
      </c>
      <c r="C113" s="16">
        <v>329400</v>
      </c>
      <c r="D113" s="2">
        <v>509400</v>
      </c>
      <c r="E113" s="2">
        <v>509400</v>
      </c>
    </row>
    <row r="114" spans="1:5" ht="36" x14ac:dyDescent="0.25">
      <c r="A114" s="1" t="s">
        <v>145</v>
      </c>
      <c r="B114" s="38" t="s">
        <v>116</v>
      </c>
      <c r="C114" s="16">
        <v>1117500</v>
      </c>
      <c r="D114" s="2">
        <v>1117500</v>
      </c>
      <c r="E114" s="2">
        <v>1117500</v>
      </c>
    </row>
    <row r="115" spans="1:5" ht="48" x14ac:dyDescent="0.25">
      <c r="A115" s="14" t="s">
        <v>212</v>
      </c>
      <c r="B115" s="38" t="s">
        <v>213</v>
      </c>
      <c r="C115" s="16">
        <v>236700</v>
      </c>
      <c r="D115" s="2"/>
      <c r="E115" s="2"/>
    </row>
    <row r="116" spans="1:5" ht="36" x14ac:dyDescent="0.25">
      <c r="A116" s="25" t="s">
        <v>161</v>
      </c>
      <c r="B116" s="38" t="s">
        <v>114</v>
      </c>
      <c r="C116" s="16">
        <v>69200</v>
      </c>
      <c r="D116" s="2">
        <v>69200</v>
      </c>
      <c r="E116" s="2">
        <v>69200</v>
      </c>
    </row>
    <row r="117" spans="1:5" ht="48" x14ac:dyDescent="0.25">
      <c r="A117" s="1" t="s">
        <v>154</v>
      </c>
      <c r="B117" s="38" t="s">
        <v>210</v>
      </c>
      <c r="C117" s="2">
        <v>6000</v>
      </c>
      <c r="D117" s="2">
        <v>6000</v>
      </c>
      <c r="E117" s="2">
        <v>6000</v>
      </c>
    </row>
    <row r="118" spans="1:5" ht="48.75" customHeight="1" x14ac:dyDescent="0.2">
      <c r="A118" s="14" t="s">
        <v>238</v>
      </c>
      <c r="B118" s="54" t="s">
        <v>239</v>
      </c>
      <c r="C118" s="2">
        <v>142100</v>
      </c>
      <c r="D118" s="2"/>
      <c r="E118" s="2"/>
    </row>
    <row r="119" spans="1:5" ht="84.75" customHeight="1" x14ac:dyDescent="0.25">
      <c r="A119" s="1" t="s">
        <v>155</v>
      </c>
      <c r="B119" s="38" t="s">
        <v>123</v>
      </c>
      <c r="C119" s="2">
        <v>155300</v>
      </c>
      <c r="D119" s="2">
        <v>155300</v>
      </c>
      <c r="E119" s="2">
        <v>155300</v>
      </c>
    </row>
    <row r="120" spans="1:5" ht="96" x14ac:dyDescent="0.25">
      <c r="A120" s="1" t="s">
        <v>156</v>
      </c>
      <c r="B120" s="38" t="s">
        <v>124</v>
      </c>
      <c r="C120" s="2">
        <v>251800</v>
      </c>
      <c r="D120" s="2">
        <v>251800</v>
      </c>
      <c r="E120" s="2">
        <v>251800</v>
      </c>
    </row>
    <row r="121" spans="1:5" ht="24" x14ac:dyDescent="0.25">
      <c r="A121" s="1" t="s">
        <v>157</v>
      </c>
      <c r="B121" s="38" t="s">
        <v>125</v>
      </c>
      <c r="C121" s="2">
        <v>15181500</v>
      </c>
      <c r="D121" s="2">
        <v>16381500</v>
      </c>
      <c r="E121" s="2">
        <v>16381500</v>
      </c>
    </row>
    <row r="122" spans="1:5" ht="36" x14ac:dyDescent="0.25">
      <c r="A122" s="1" t="s">
        <v>158</v>
      </c>
      <c r="B122" s="38" t="s">
        <v>187</v>
      </c>
      <c r="C122" s="2">
        <v>770000</v>
      </c>
      <c r="D122" s="2">
        <v>1381100</v>
      </c>
      <c r="E122" s="2">
        <v>1381100</v>
      </c>
    </row>
    <row r="123" spans="1:5" ht="36" x14ac:dyDescent="0.25">
      <c r="A123" s="1" t="s">
        <v>159</v>
      </c>
      <c r="B123" s="38" t="s">
        <v>126</v>
      </c>
      <c r="C123" s="2">
        <v>6920065.1699999999</v>
      </c>
      <c r="D123" s="2">
        <v>5112300</v>
      </c>
      <c r="E123" s="2">
        <v>4609300</v>
      </c>
    </row>
    <row r="124" spans="1:5" ht="36" x14ac:dyDescent="0.25">
      <c r="A124" s="1" t="s">
        <v>159</v>
      </c>
      <c r="B124" s="38" t="s">
        <v>176</v>
      </c>
      <c r="C124" s="2">
        <v>1042734.83</v>
      </c>
      <c r="D124" s="2">
        <v>1197500</v>
      </c>
      <c r="E124" s="2">
        <v>1122800</v>
      </c>
    </row>
    <row r="125" spans="1:5" ht="36" x14ac:dyDescent="0.25">
      <c r="A125" s="1" t="s">
        <v>138</v>
      </c>
      <c r="B125" s="38" t="s">
        <v>108</v>
      </c>
      <c r="C125" s="2">
        <v>734100</v>
      </c>
      <c r="D125" s="2">
        <v>742000</v>
      </c>
      <c r="E125" s="2">
        <v>769200</v>
      </c>
    </row>
    <row r="126" spans="1:5" ht="36" x14ac:dyDescent="0.2">
      <c r="A126" s="14" t="s">
        <v>206</v>
      </c>
      <c r="B126" s="46" t="s">
        <v>186</v>
      </c>
      <c r="C126" s="16">
        <v>809400</v>
      </c>
      <c r="D126" s="16">
        <v>58000</v>
      </c>
      <c r="E126" s="16">
        <v>93600</v>
      </c>
    </row>
    <row r="127" spans="1:5" ht="15.75" x14ac:dyDescent="0.25">
      <c r="A127" s="11" t="s">
        <v>136</v>
      </c>
      <c r="B127" s="38" t="s">
        <v>106</v>
      </c>
      <c r="C127" s="16">
        <v>27206700</v>
      </c>
      <c r="D127" s="2">
        <v>28776100</v>
      </c>
      <c r="E127" s="2">
        <v>28774400</v>
      </c>
    </row>
    <row r="128" spans="1:5" ht="24" x14ac:dyDescent="0.25">
      <c r="A128" s="11" t="s">
        <v>193</v>
      </c>
      <c r="B128" s="47" t="s">
        <v>188</v>
      </c>
      <c r="C128" s="16">
        <v>1909200</v>
      </c>
      <c r="D128" s="16">
        <v>1714900</v>
      </c>
      <c r="E128" s="16">
        <v>1145600</v>
      </c>
    </row>
    <row r="129" spans="1:5" ht="36" x14ac:dyDescent="0.25">
      <c r="A129" s="25" t="s">
        <v>160</v>
      </c>
      <c r="B129" s="38" t="s">
        <v>127</v>
      </c>
      <c r="C129" s="2">
        <v>397800</v>
      </c>
      <c r="D129" s="2">
        <v>462800</v>
      </c>
      <c r="E129" s="2">
        <v>462800</v>
      </c>
    </row>
    <row r="130" spans="1:5" ht="15.75" x14ac:dyDescent="0.25">
      <c r="A130" s="28" t="s">
        <v>183</v>
      </c>
      <c r="B130" s="37" t="s">
        <v>128</v>
      </c>
      <c r="C130" s="9">
        <f>C131+C133+C132+C134</f>
        <v>219966802</v>
      </c>
      <c r="D130" s="9">
        <f>D131+D133+D132</f>
        <v>631402</v>
      </c>
      <c r="E130" s="9">
        <f>E131+E133+E132</f>
        <v>631402</v>
      </c>
    </row>
    <row r="131" spans="1:5" ht="36" x14ac:dyDescent="0.25">
      <c r="A131" s="29" t="s">
        <v>162</v>
      </c>
      <c r="B131" s="38" t="s">
        <v>129</v>
      </c>
      <c r="C131" s="2">
        <v>731402</v>
      </c>
      <c r="D131" s="2">
        <v>631402</v>
      </c>
      <c r="E131" s="2">
        <v>631402</v>
      </c>
    </row>
    <row r="132" spans="1:5" ht="48" customHeight="1" x14ac:dyDescent="0.25">
      <c r="A132" s="53" t="s">
        <v>234</v>
      </c>
      <c r="B132" s="51" t="s">
        <v>235</v>
      </c>
      <c r="C132" s="2">
        <v>34000</v>
      </c>
      <c r="D132" s="31">
        <v>0</v>
      </c>
      <c r="E132" s="31">
        <v>0</v>
      </c>
    </row>
    <row r="133" spans="1:5" s="32" customFormat="1" ht="24" x14ac:dyDescent="0.25">
      <c r="A133" s="30" t="s">
        <v>207</v>
      </c>
      <c r="B133" s="48" t="s">
        <v>211</v>
      </c>
      <c r="C133" s="31">
        <v>11501400</v>
      </c>
      <c r="D133" s="31">
        <v>0</v>
      </c>
      <c r="E133" s="31">
        <v>0</v>
      </c>
    </row>
    <row r="134" spans="1:5" ht="24" x14ac:dyDescent="0.25">
      <c r="A134" s="30" t="s">
        <v>250</v>
      </c>
      <c r="B134" s="48" t="s">
        <v>251</v>
      </c>
      <c r="C134" s="31">
        <v>207700000</v>
      </c>
      <c r="D134" s="31">
        <v>0</v>
      </c>
      <c r="E134" s="31">
        <v>0</v>
      </c>
    </row>
  </sheetData>
  <mergeCells count="4">
    <mergeCell ref="A6:E6"/>
    <mergeCell ref="C1:E1"/>
    <mergeCell ref="C2:E4"/>
    <mergeCell ref="C5:E5"/>
  </mergeCells>
  <phoneticPr fontId="9" type="noConversion"/>
  <pageMargins left="0.39370078740157483" right="0.19685039370078741" top="1.181102362204724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Лист1!dst231097</vt:lpstr>
      <vt:lpstr>Лист1!dst231109</vt:lpstr>
      <vt:lpstr>Лист1!dst235073</vt:lpstr>
      <vt:lpstr>Лист1!Заголовки_для_печати</vt:lpstr>
      <vt:lpstr>Лист1!Область_печати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Москалькова Людмила Алексеевна</cp:lastModifiedBy>
  <cp:lastPrinted>2018-12-18T10:24:40Z</cp:lastPrinted>
  <dcterms:created xsi:type="dcterms:W3CDTF">2016-11-11T12:10:12Z</dcterms:created>
  <dcterms:modified xsi:type="dcterms:W3CDTF">2018-12-28T13:57:59Z</dcterms:modified>
</cp:coreProperties>
</file>