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 2020\20.08.2020\333 Дума - бюджет\"/>
    </mc:Choice>
  </mc:AlternateContent>
  <bookViews>
    <workbookView xWindow="115" yWindow="81" windowWidth="17522" windowHeight="11762"/>
  </bookViews>
  <sheets>
    <sheet name="Лист1" sheetId="1" r:id="rId1"/>
    <sheet name="Лист2" sheetId="2" r:id="rId2"/>
    <sheet name="Лист3" sheetId="3" r:id="rId3"/>
  </sheets>
  <definedNames>
    <definedName name="_dst231097" localSheetId="0">Лист1!$B$26</definedName>
    <definedName name="_dst231109" localSheetId="0">Лист1!$B$27</definedName>
    <definedName name="_dst235073" localSheetId="0">Лист1!#REF!</definedName>
    <definedName name="_xlnm.Print_Titles" localSheetId="0">Лист1!$9:$10</definedName>
    <definedName name="_xlnm.Print_Area" localSheetId="0">Лист1!$A$1:$E$116</definedName>
  </definedNames>
  <calcPr calcId="152511" concurrentCalc="0" concurrentManualCount="1"/>
</workbook>
</file>

<file path=xl/calcChain.xml><?xml version="1.0" encoding="utf-8"?>
<calcChain xmlns="http://schemas.openxmlformats.org/spreadsheetml/2006/main">
  <c r="E70" i="1" l="1"/>
  <c r="D70" i="1"/>
  <c r="C70" i="1"/>
  <c r="C103" i="1"/>
  <c r="D53" i="1"/>
  <c r="E53" i="1"/>
  <c r="C53" i="1"/>
  <c r="D57" i="1"/>
  <c r="E57" i="1"/>
  <c r="C57" i="1"/>
  <c r="E103" i="1"/>
  <c r="D103" i="1"/>
  <c r="E73" i="1"/>
  <c r="E84" i="1"/>
  <c r="E69" i="1"/>
  <c r="D73" i="1"/>
  <c r="C73" i="1"/>
  <c r="D61" i="1"/>
  <c r="E61" i="1"/>
  <c r="C61" i="1"/>
  <c r="C66" i="1"/>
  <c r="E38" i="1"/>
  <c r="D38" i="1"/>
  <c r="C38" i="1"/>
  <c r="C14" i="1"/>
  <c r="C13" i="1"/>
  <c r="C19" i="1"/>
  <c r="C25" i="1"/>
  <c r="C28" i="1"/>
  <c r="C31" i="1"/>
  <c r="C33" i="1"/>
  <c r="C24" i="1"/>
  <c r="C52" i="1"/>
  <c r="C35" i="1"/>
  <c r="C42" i="1"/>
  <c r="C44" i="1"/>
  <c r="C37" i="1"/>
  <c r="C47" i="1"/>
  <c r="C12" i="1"/>
  <c r="C84" i="1"/>
  <c r="C69" i="1"/>
  <c r="C11" i="1"/>
  <c r="E14" i="1"/>
  <c r="E13" i="1"/>
  <c r="E19" i="1"/>
  <c r="D14" i="1"/>
  <c r="D13" i="1"/>
  <c r="D19" i="1"/>
  <c r="D25" i="1"/>
  <c r="D28" i="1"/>
  <c r="D31" i="1"/>
  <c r="D33" i="1"/>
  <c r="D24" i="1"/>
  <c r="D52" i="1"/>
  <c r="D35" i="1"/>
  <c r="D42" i="1"/>
  <c r="D44" i="1"/>
  <c r="D37" i="1"/>
  <c r="D47" i="1"/>
  <c r="D46" i="1"/>
  <c r="D12" i="1"/>
  <c r="E25" i="1"/>
  <c r="D84" i="1"/>
  <c r="E42" i="1"/>
  <c r="C46" i="1"/>
  <c r="E47" i="1"/>
  <c r="E46" i="1"/>
  <c r="E44" i="1"/>
  <c r="E37" i="1"/>
  <c r="E31" i="1"/>
  <c r="E28" i="1"/>
  <c r="E33" i="1"/>
  <c r="E35" i="1"/>
  <c r="D69" i="1"/>
  <c r="D11" i="1"/>
  <c r="E24" i="1"/>
  <c r="E52" i="1"/>
  <c r="E12" i="1"/>
  <c r="E11" i="1"/>
</calcChain>
</file>

<file path=xl/sharedStrings.xml><?xml version="1.0" encoding="utf-8"?>
<sst xmlns="http://schemas.openxmlformats.org/spreadsheetml/2006/main" count="223" uniqueCount="218">
  <si>
    <t>Код бюджетной классификации Российской Федерации</t>
  </si>
  <si>
    <t>Наименование доходов</t>
  </si>
  <si>
    <t>ДОХОДЫ,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</si>
  <si>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</si>
  <si>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</si>
  <si>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</si>
  <si>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</si>
  <si>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</si>
  <si>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</si>
  <si>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</si>
  <si>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</si>
  <si>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</si>
  <si>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</si>
  <si>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 налоговые периоды, истекшие до  1января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</si>
  <si>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</si>
  <si>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</si>
  <si>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 в связи с применением патентной системы налогообложения, зачисляемый в бюджеты муниципальных районов</t>
  </si>
  <si>
    <t>Государственная пошлина  по делам, рассматриваемым  в судах общей юрисдикции, мировыми судьями</t>
  </si>
  <si>
    <t>Государственная пошлина по делам,  рассматриваемым 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</si>
  <si>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</si>
  <si>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</si>
  <si>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</si>
  <si>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</si>
  <si>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</si>
  <si>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</si>
  <si>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</si>
  <si>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</si>
  <si>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</si>
  <si>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 объектами</t>
  </si>
  <si>
    <t>Плата  за сбросы загрязняющих веществ в водные объекты</t>
  </si>
  <si>
    <t>ДОХОДЫ ОТ ПРОДАЖИ МАТЕРИАЛЬНЫХ И НЕМАТЕРИАЛЬНЫХ АКТИВОВ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</si>
  <si>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</si>
  <si>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</si>
  <si>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Доходы от продажи земельных участков, находящихся в государственной и муниципальной собственности </t>
  </si>
  <si>
    <t>ШТРАФЫ, САНКЦИИ, ВОЗМЕЩЕНИЕ УЩЕРБА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</si>
  <si>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</si>
  <si>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</si>
  <si>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</si>
  <si>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</si>
  <si>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Субвенции  бюджетам субъектов  Российской Федерации и муниципальных образований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</si>
  <si>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</si>
  <si>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</si>
  <si>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</si>
  <si>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</si>
  <si>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</si>
  <si>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</si>
  <si>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Субсидии  бюджетам субъектов  Российской Федерации и муниципальных образований (межбюджетные субсидии)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</si>
  <si>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</si>
  <si>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</si>
  <si>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</si>
  <si>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</si>
  <si>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</t>
  </si>
  <si>
    <t>2020 год      (рублей)</t>
  </si>
  <si>
    <t>Субвенция на компенсацию родительской платы 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</t>
  </si>
  <si>
    <t xml:space="preserve">Субвенция на осуществление отдельных государственных полномочий в сфере государственной регистрации актов гражданского состояния </t>
  </si>
  <si>
    <t>Субсидия бюджету муниципального района на формирование муниципальных дорожных фондов</t>
  </si>
  <si>
    <t>Налог, взимаемый в связи с применением упрощенной системы налогообложения</t>
  </si>
  <si>
    <t>Субвенция на обеспечение доступа к информационно- 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</si>
  <si>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</si>
  <si>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</si>
  <si>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</si>
  <si>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</si>
  <si>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2021 год      (рублей)</t>
  </si>
  <si>
    <t>Субвенция на единовременную выплату лицам из числа детей - сирот и детей, оставшихся без попечения родителей,   на ремонт находящихся в их собственности жилых помещений, расположенных на территории Новгородской области</t>
  </si>
  <si>
    <t xml:space="preserve">Плата за размещение отходов производства и потребления </t>
  </si>
  <si>
    <t>182 1 01 02000 01 0000 110</t>
  </si>
  <si>
    <t>000 1 00 00000 00 0000 000</t>
  </si>
  <si>
    <t>182 1 01 02010 01 0000 110</t>
  </si>
  <si>
    <t>182 1 01 02020 01 0000 110</t>
  </si>
  <si>
    <t>182 1 01 02030 01 0000 110</t>
  </si>
  <si>
    <t>182 1 01 02040 01 0000 110</t>
  </si>
  <si>
    <t>100 1 03 00000 00 0000 000</t>
  </si>
  <si>
    <t>182 1 05 00000 00 0000 000</t>
  </si>
  <si>
    <t>182 1 05 01000 00 0000 110</t>
  </si>
  <si>
    <t>182 1 05 02000 02 0000 110</t>
  </si>
  <si>
    <t>182 1 05 02010 02 0000 110</t>
  </si>
  <si>
    <t>182 1 05 02020 02 0000 110</t>
  </si>
  <si>
    <t>182 1 05 03000 01 0000 110</t>
  </si>
  <si>
    <t>182 1 05 03010 01 0000 110</t>
  </si>
  <si>
    <t>182 1 05 04000 02 0000 110</t>
  </si>
  <si>
    <t>182 1 05 04020 02 0000 110</t>
  </si>
  <si>
    <t>182 1 08 03000 01 0000 110</t>
  </si>
  <si>
    <t>182 1 08 03010 01 0000 110</t>
  </si>
  <si>
    <t>900 1 11 00000 00 0000 000</t>
  </si>
  <si>
    <t>900 1 11 05000 00 0000 120</t>
  </si>
  <si>
    <t>900 1 11 05013 05 0000 120</t>
  </si>
  <si>
    <t>900 1 11 05013 13 0000 120</t>
  </si>
  <si>
    <t>900 1 11 07000 00 0000 120</t>
  </si>
  <si>
    <t>900 1 11 07015 05 0000 120</t>
  </si>
  <si>
    <t>900 1 11 09000 00 0000 120</t>
  </si>
  <si>
    <t>900 1 11 09045 05 0000 120</t>
  </si>
  <si>
    <t>048 1 12 00000 00 0000 000</t>
  </si>
  <si>
    <t>048 1 12 01000 01 0000 120</t>
  </si>
  <si>
    <t>048 1 12 01010 01 0000 120</t>
  </si>
  <si>
    <t>048 1 12 01020 01 00001 20</t>
  </si>
  <si>
    <t>048 1 12 01030 01 0000 120</t>
  </si>
  <si>
    <t>048 1 12 01041 01 0000 120</t>
  </si>
  <si>
    <t>900 114 00000 00 0000 000</t>
  </si>
  <si>
    <t>900 1 14 02000 00 0000 000</t>
  </si>
  <si>
    <t>900 1 14 02052 05 0000 410</t>
  </si>
  <si>
    <t>900 1 14 06000 00 0000 430</t>
  </si>
  <si>
    <t>900 1 14 06013 05 0000 430</t>
  </si>
  <si>
    <t>900 1 14 06013 13 0000 430</t>
  </si>
  <si>
    <t>000 1 16 00000 00 0000 000</t>
  </si>
  <si>
    <t>892 2 00 00000 00 0000 000</t>
  </si>
  <si>
    <t>892 2 02 10000 00 0000 150</t>
  </si>
  <si>
    <t>892 2 02 15001 05 0000 150</t>
  </si>
  <si>
    <t>892 2 02 20000 00 0000 150</t>
  </si>
  <si>
    <t>892 2 02 29999 05 7151 150</t>
  </si>
  <si>
    <t>892 2 02 29999 05 7208 150</t>
  </si>
  <si>
    <t>892 2 02 29999 05 7212 150</t>
  </si>
  <si>
    <t>892 2 02 29999 05 7230 150</t>
  </si>
  <si>
    <t>892 2 02 30000 00 0000 150</t>
  </si>
  <si>
    <t>892 2 02 30021 05 0000 150</t>
  </si>
  <si>
    <t>892 2 02 30024 05 7004 150</t>
  </si>
  <si>
    <t>892 2 02 30024 05 7006 150</t>
  </si>
  <si>
    <t>892 2 02 30024 05 7010 150</t>
  </si>
  <si>
    <t>892 2 02 30024 05 7028 150</t>
  </si>
  <si>
    <t>892 2 02 30024 05 7050 150</t>
  </si>
  <si>
    <t>892 2 02 30024 05 7057 150</t>
  </si>
  <si>
    <t>892 2 02 30024 05 7060 150</t>
  </si>
  <si>
    <t>892 2 02 30024 05 7065 150</t>
  </si>
  <si>
    <t>892 2 02 30024 05 7071 150</t>
  </si>
  <si>
    <t>892 2 02 30024 05 7072 150</t>
  </si>
  <si>
    <t>892 2 02 30027 05 0000 150</t>
  </si>
  <si>
    <t>892 2 02 30029 05 0000 150</t>
  </si>
  <si>
    <t>892 2 02 35082 05 0000 150</t>
  </si>
  <si>
    <t>892 2 02 35118 05 0000 150</t>
  </si>
  <si>
    <t>892 2 02 35120 05 0000 150</t>
  </si>
  <si>
    <t>892 2 02 35930 05 0000 150</t>
  </si>
  <si>
    <t>892 2 02 40000 00 0000 150</t>
  </si>
  <si>
    <t>892 2 02 40014 05 0000 150</t>
  </si>
  <si>
    <t>100 1 03 02231 01 0000 110</t>
  </si>
  <si>
    <t>100 1 03 02241 01 0000 110</t>
  </si>
  <si>
    <t>100 1 03 02251 01 0000 110</t>
  </si>
  <si>
    <t>100 1 03 02261 01 0000 110</t>
  </si>
  <si>
    <t>182 1 05 01011 01 0000 110</t>
  </si>
  <si>
    <t>182 1 05 01021 01 0000 110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</si>
  <si>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</si>
  <si>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</si>
  <si>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</si>
  <si>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</si>
  <si>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</si>
  <si>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</si>
  <si>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900 1 17 05050 05 0000 180</t>
  </si>
  <si>
    <t>Прочие неналоговые доходы бюджетов муниципальных районов</t>
  </si>
  <si>
    <t>900 1 17 00000 00 0000 000</t>
  </si>
  <si>
    <t>Прочие неналоговые доходы</t>
  </si>
  <si>
    <t>900 1 17 05000 00 0000 180</t>
  </si>
  <si>
    <t>892 2 02 49999 05 7141 150</t>
  </si>
  <si>
    <t>Иные межбюджетные трансферты на частичную компенсацию дополнительных расходов на повышение оплаты труда работниковбюджетной сферы</t>
  </si>
  <si>
    <t>Прогнозируемые поступления доходов в бюджет муниципального района на 2020 год и на плановый период 2021 - 2022 годов</t>
  </si>
  <si>
    <t>2022 год      (рублей)</t>
  </si>
  <si>
    <t>321 1 16 01074 01 0000 140</t>
  </si>
  <si>
    <t>878 1 16 11050 01 0000 140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</si>
  <si>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</si>
  <si>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</si>
  <si>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900 1 11 05075 05 0000 120</t>
  </si>
  <si>
    <t>Доходы  от сдачи в аренду имущества, составляющего казну муниципальных районов (за исключением земельных участков)</t>
  </si>
  <si>
    <t>892 2 02 25497 05 0000 150</t>
  </si>
  <si>
    <t>892 2 02 25210 05 0000 150</t>
  </si>
  <si>
    <t>892 2 02 25169 05 0000 150</t>
  </si>
  <si>
    <t>892 2 02 25097 05 0000 150</t>
  </si>
  <si>
    <t>892 2 02 25519 05 0000 150</t>
  </si>
  <si>
    <t>Субсидия бюджету муниципального района на поддержку отрасли культуры</t>
  </si>
  <si>
    <t>892 2 02 25467 05 0000 150</t>
  </si>
  <si>
    <t xml:space="preserve">Cубсидия бюджету муниципального района на обеспечение развития и укрепления материально- 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населённых пунктах с числом жителей до 50 тыс. человек </t>
  </si>
  <si>
    <t>892 2 02 30024 05 7002 150</t>
  </si>
  <si>
    <t>Субвенция бюджету муниципального района на обеспечение деятельности центров образования цифрового и гуманитарного профилей в общеобразовательных муниципальных организациях области</t>
  </si>
  <si>
    <t>892 2 02 45453 05 0000 150</t>
  </si>
  <si>
    <t>Иные межбюджетные трансферты на создание виртуальных концертных залов</t>
  </si>
  <si>
    <t>892 2 02 45454 05 0000 150</t>
  </si>
  <si>
    <t>Иные межбюджетные трансферты на создание модельных муниципальных библиотек</t>
  </si>
  <si>
    <t>892 2 02 49999 05 7137 150</t>
  </si>
  <si>
    <t>892 2 02 49999 05 7138 150</t>
  </si>
  <si>
    <t>Иные межбюджетные трансферты на финансовое обеспечение деятельности центров образования цифрового и гуманитарного  профилей в общеобразовательных муниципальных организациях области</t>
  </si>
  <si>
    <t>Иные межбюджетные трансферты на финансовое обеспечение внедрения и функционирования целевой модели цифровой образовательной среды в общеобразовательных муниципальных организациях области</t>
  </si>
  <si>
    <t>900 1 14 02050 05 0000 410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</si>
  <si>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</si>
  <si>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900 1 14 06025 05 0000 430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</si>
  <si>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</si>
  <si>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Субсидия бюджету муниципального района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</si>
  <si>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Субсидия бюджету муниципального района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</si>
  <si>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бюджету муниципального района на внедрение целевой модели цифровой образовательной среды в муниципальных общеобразовательных организациях</t>
  </si>
  <si>
    <t xml:space="preserve">Субсидия бюджету муниципального района на софинансирование расходных обязательств муниципальных образований области по предоставлению молодым семьям социальных выплат на приобретение жилого помещения или создания объекта индивидуального жилищного строительства </t>
  </si>
  <si>
    <t xml:space="preserve">Субсидия бюджету муниципального района на приобретение или изготовление бланков документов об образовании и (или) о квалификации 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</si>
  <si>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 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</si>
  <si>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организацию обучения по основным общеобразовательным программам на дому, возмещение расходов за пользование услугой доступа к информационно-телекоммуникационной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</si>
  <si>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 на осуществление отдельных государственных полномочий по оказанию мер социальной поддержки обучающимся (обучавщимся до дня выпуска) муниципальных  образовательных организаций</t>
  </si>
  <si>
    <t>Субвенция на содержание штатных единиц, осуществляющих переданные отдельные государственные полномочия области</t>
  </si>
  <si>
    <t>Субвенция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</si>
  <si>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осуществление отдельных государственных полномочий по определению перечня должностных лиц органов местного самоуправления муниципальных районов,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</si>
  <si>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Субвенция на осуществление отдельных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</si>
  <si>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</si>
  <si>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Субвенция на обеспечение жилыми помещениями детей -сирот и детей, оставшихся без попечения родителей,  лиц из числа детей -сирот и детей, оставшихся без попечения родителей</t>
  </si>
  <si>
    <t>Субвенция на осуществление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</si>
  <si>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900 1 14 02053 05 0000 410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</si>
  <si>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</si>
  <si>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900 1 16 01074 01 0000 140</t>
  </si>
  <si>
    <t>900 1 16 01084 01 0000 140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</si>
  <si>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</si>
  <si>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892 2 02 49999 05 7134 150</t>
  </si>
  <si>
    <t xml:space="preserve">Иные межбюджетные трансферты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</t>
  </si>
  <si>
    <t>892 2 02 49999 05 7032 150</t>
  </si>
  <si>
    <t>Иные межбюджетные трансферты на благоустройство игровых площадок образовательных организаций, реализующих программы дошкольного образования</t>
  </si>
  <si>
    <t>892 2 02 49999 05 7224 150</t>
  </si>
  <si>
    <t>Иные межбюджетные трансферты для оплаты труда работников муниципальных организаций, учреждений, фонд оплаты труда которых формируется полностью за счёт доходов организаций, учреждений, полученных от осуществления приносящей доход деятельности</t>
  </si>
  <si>
    <t>892 2 02 49999 05 7603 150</t>
  </si>
  <si>
    <t>Иные межбюджетные трансферты бюджетам муниципальных образований Новгородской области, достигших установленных значений показателей индекса качества городской среды</t>
  </si>
  <si>
    <t>892 2 02 49001 05 0000 150</t>
  </si>
  <si>
    <t>Иные межбюджетные трансферты в целях софинансирования в полном объёме проведения мероприятий по капитальному ремонту объектов образования, повреждённых в результате чрезвычайной ситуации, вызваннойпрохождением комплекса неблагоприятных метеорологических явлений, связанных с выпадением обильных осадков на территории Новгородской области в ноябре 2019 года</t>
  </si>
  <si>
    <t>892 2 02 15002 05 0000 150</t>
  </si>
  <si>
    <t>Дотация  на поддержку мер по обеспечению сбалансированности бюджетов</t>
  </si>
  <si>
    <t>892 2 02 49999 05 7225 150</t>
  </si>
  <si>
    <t>Иные межбюджетные трансферты на возмещение в 2020 году педагогическим работникам муниципальных образовательных организаций дополнительного образования детей расходов за пользование услугами информационно-телекоммуникационных сетей общего пользования, в том числе сети "Интернет", связанных с организацией дистанционного обучения в период ограничений, установленных в связи с введением режима повышенной готовности на территории Новгородской области</t>
  </si>
  <si>
    <t>892 2 02 49999 05 7226 150</t>
  </si>
  <si>
    <t>Иные межбюджетные трансферты на обеспечение развития информационно-телекоммуникационной инфраструктуры объектов общеобразовательных организаций</t>
  </si>
  <si>
    <t xml:space="preserve"> к  решению Думы Валдайского муниципального района от 25.12.2019 № 299 "О бюджете Валдайского муниципального района на 2020 год и на плановый период 2021-2022 годов"                                                                                                               ( в редакции решения Думы Валдайского муниципального района от 19.08.2020 №333)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</si>
</sst>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 applyAlignment="1"/>
    <xf numFmtId="0" fontId="10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1" applyNumberFormat="1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NumberFormat="1" applyFont="1" applyFill="1" applyBorder="1" applyAlignment="1">
      <alignment horizontal="justify" vertical="top" wrapText="1"/>
    </xf>
    <xf numFmtId="0" fontId="13" fillId="2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justify" vertical="top" wrapText="1"/>
    </xf>
    <xf numFmtId="0" fontId="13" fillId="2" borderId="1" xfId="0" applyNumberFormat="1" applyFont="1" applyFill="1" applyBorder="1" applyAlignment="1">
      <alignment horizontal="justify" vertical="top"/>
    </xf>
    <xf numFmtId="0" fontId="13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justify" vertical="top"/>
    </xf>
    <xf numFmtId="0" fontId="18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zoomScaleNormal="100" workbookViewId="0">
      <selection activeCell="C5" sqref="C5"/>
    </sheetView>
  </sheetViews>
  <sheetFormatPr defaultColWidth="9.09765625" defaultRowHeight="14.4" x14ac:dyDescent="0.3"/>
  <cols>
    <col min="1" max="1" width="28.296875" style="4" customWidth="1"/>
    <col min="2" max="2" width="68.3984375" style="22" customWidth="1"/>
    <col min="3" max="3" width="17.09765625" style="3" customWidth="1"/>
    <col min="4" max="4" width="15.69921875" style="3" customWidth="1"/>
    <col min="5" max="5" width="16" style="3" customWidth="1"/>
    <col min="6" max="6" width="14.3984375" style="3" bestFit="1" customWidth="1"/>
    <col min="7" max="8" width="16" style="3" customWidth="1"/>
    <col min="9" max="16384" width="9.09765625" style="3"/>
  </cols>
  <sheetData>
    <row r="1" spans="1:8" ht="15.55" x14ac:dyDescent="0.25">
      <c r="B1" s="19" t="s">
        <v>51</v>
      </c>
      <c r="C1" s="49" t="s">
        <v>47</v>
      </c>
      <c r="D1" s="49"/>
      <c r="E1" s="49"/>
    </row>
    <row r="2" spans="1:8" x14ac:dyDescent="0.3">
      <c r="B2" s="20" t="s">
        <v>50</v>
      </c>
      <c r="C2" s="50" t="s">
        <v>217</v>
      </c>
      <c r="D2" s="50"/>
      <c r="E2" s="50"/>
    </row>
    <row r="3" spans="1:8" x14ac:dyDescent="0.3">
      <c r="B3" s="20" t="s">
        <v>48</v>
      </c>
      <c r="C3" s="50"/>
      <c r="D3" s="50"/>
      <c r="E3" s="50"/>
    </row>
    <row r="4" spans="1:8" ht="58.5" customHeight="1" x14ac:dyDescent="0.3">
      <c r="B4" s="20" t="s">
        <v>49</v>
      </c>
      <c r="C4" s="50"/>
      <c r="D4" s="50"/>
      <c r="E4" s="50"/>
    </row>
    <row r="5" spans="1:8" s="4" customFormat="1" ht="14.25" customHeight="1" x14ac:dyDescent="0.3"/>
    <row r="7" spans="1:8" ht="37.450000000000003" customHeight="1" x14ac:dyDescent="0.3">
      <c r="A7" s="48" t="s">
        <v>151</v>
      </c>
      <c r="B7" s="48"/>
      <c r="C7" s="48"/>
      <c r="D7" s="48"/>
      <c r="E7" s="48"/>
    </row>
    <row r="8" spans="1:8" ht="7.5" customHeight="1" x14ac:dyDescent="0.3"/>
    <row r="9" spans="1:8" ht="46.65" x14ac:dyDescent="0.3">
      <c r="A9" s="1" t="s">
        <v>0</v>
      </c>
      <c r="B9" s="21" t="s">
        <v>1</v>
      </c>
      <c r="C9" s="13" t="s">
        <v>52</v>
      </c>
      <c r="D9" s="13" t="s">
        <v>62</v>
      </c>
      <c r="E9" s="13" t="s">
        <v>152</v>
      </c>
      <c r="F9" s="5"/>
      <c r="G9" s="5"/>
      <c r="H9" s="5"/>
    </row>
    <row r="10" spans="1:8" x14ac:dyDescent="0.3">
      <c r="A10" s="6">
        <v>1</v>
      </c>
      <c r="B10" s="7">
        <v>2</v>
      </c>
      <c r="C10" s="7">
        <v>3</v>
      </c>
      <c r="D10" s="7">
        <v>4</v>
      </c>
      <c r="E10" s="7">
        <v>5</v>
      </c>
      <c r="G10" s="5"/>
    </row>
    <row r="11" spans="1:8" ht="15.55" x14ac:dyDescent="0.3">
      <c r="A11" s="8"/>
      <c r="B11" s="30" t="s">
        <v>2</v>
      </c>
      <c r="C11" s="9">
        <f>C12+C69</f>
        <v>550825597.17000008</v>
      </c>
      <c r="D11" s="9">
        <f>D12+D69</f>
        <v>491891696.24000001</v>
      </c>
      <c r="E11" s="9">
        <f>E12+E69</f>
        <v>490058090.91999996</v>
      </c>
      <c r="F11" s="5"/>
      <c r="G11" s="5"/>
      <c r="H11" s="5"/>
    </row>
    <row r="12" spans="1:8" ht="15.55" x14ac:dyDescent="0.3">
      <c r="A12" s="16" t="s">
        <v>66</v>
      </c>
      <c r="B12" s="30" t="s">
        <v>3</v>
      </c>
      <c r="C12" s="9">
        <f>C13+C19+C24+C35+C37+C47+C52+C61+C66</f>
        <v>245932528</v>
      </c>
      <c r="D12" s="9">
        <f>D13+D19+D24+D35+D37+D46+D52+D61</f>
        <v>257297000</v>
      </c>
      <c r="E12" s="9">
        <f>E13+E19+E24+E35+E37+E46+E52+E61</f>
        <v>265616900</v>
      </c>
      <c r="F12" s="5"/>
      <c r="G12" s="5"/>
      <c r="H12" s="5"/>
    </row>
    <row r="13" spans="1:8" ht="15.55" x14ac:dyDescent="0.3">
      <c r="A13" s="16" t="s">
        <v>65</v>
      </c>
      <c r="B13" s="31" t="s">
        <v>4</v>
      </c>
      <c r="C13" s="10">
        <f>C14</f>
        <v>190976700</v>
      </c>
      <c r="D13" s="10">
        <f>D14</f>
        <v>198077000</v>
      </c>
      <c r="E13" s="10">
        <f>E14</f>
        <v>205143000</v>
      </c>
      <c r="F13" s="5"/>
      <c r="G13" s="5"/>
      <c r="H13" s="5"/>
    </row>
    <row r="14" spans="1:8" ht="15.55" x14ac:dyDescent="0.3">
      <c r="A14" s="16" t="s">
        <v>65</v>
      </c>
      <c r="B14" s="30" t="s">
        <v>5</v>
      </c>
      <c r="C14" s="10">
        <f>C15+C16+C17+C18</f>
        <v>190976700</v>
      </c>
      <c r="D14" s="10">
        <f>D15+D16+D17+D18</f>
        <v>198077000</v>
      </c>
      <c r="E14" s="10">
        <f>E15+E16+E17+E18</f>
        <v>205143000</v>
      </c>
      <c r="F14" s="5"/>
      <c r="G14" s="5"/>
      <c r="H14" s="5"/>
    </row>
    <row r="15" spans="1:8" ht="51.7" customHeight="1" x14ac:dyDescent="0.3">
      <c r="A15" s="13" t="s">
        <v>67</v>
      </c>
      <c r="B15" s="32" t="s">
        <v>6</v>
      </c>
      <c r="C15" s="2">
        <v>189125300</v>
      </c>
      <c r="D15" s="2">
        <v>196180300</v>
      </c>
      <c r="E15" s="2">
        <v>203187900</v>
      </c>
      <c r="F15" s="11"/>
      <c r="G15" s="11"/>
      <c r="H15" s="11"/>
    </row>
    <row r="16" spans="1:8" ht="69" customHeight="1" x14ac:dyDescent="0.3">
      <c r="A16" s="13" t="s">
        <v>68</v>
      </c>
      <c r="B16" s="32" t="s">
        <v>7</v>
      </c>
      <c r="C16" s="2">
        <v>817300</v>
      </c>
      <c r="D16" s="2">
        <v>822400</v>
      </c>
      <c r="E16" s="2">
        <v>837600</v>
      </c>
      <c r="F16" s="11"/>
      <c r="G16" s="11"/>
      <c r="H16" s="11"/>
    </row>
    <row r="17" spans="1:8" ht="25.35" x14ac:dyDescent="0.3">
      <c r="A17" s="13" t="s">
        <v>69</v>
      </c>
      <c r="B17" s="32" t="s">
        <v>8</v>
      </c>
      <c r="C17" s="2">
        <v>524100</v>
      </c>
      <c r="D17" s="2">
        <v>535800</v>
      </c>
      <c r="E17" s="2">
        <v>547500</v>
      </c>
      <c r="F17" s="11"/>
      <c r="G17" s="11"/>
      <c r="H17" s="11"/>
    </row>
    <row r="18" spans="1:8" ht="50.7" x14ac:dyDescent="0.3">
      <c r="A18" s="13" t="s">
        <v>70</v>
      </c>
      <c r="B18" s="32" t="s">
        <v>9</v>
      </c>
      <c r="C18" s="2">
        <v>510000</v>
      </c>
      <c r="D18" s="2">
        <v>538500</v>
      </c>
      <c r="E18" s="2">
        <v>570000</v>
      </c>
      <c r="F18" s="11"/>
      <c r="G18" s="11"/>
      <c r="H18" s="11"/>
    </row>
    <row r="19" spans="1:8" ht="25.35" x14ac:dyDescent="0.3">
      <c r="A19" s="16" t="s">
        <v>71</v>
      </c>
      <c r="B19" s="33" t="s">
        <v>10</v>
      </c>
      <c r="C19" s="9">
        <f>C20+C21+C22+C23</f>
        <v>6737700</v>
      </c>
      <c r="D19" s="9">
        <f>D20+D21+D22+D23</f>
        <v>6903800</v>
      </c>
      <c r="E19" s="9">
        <f>E20+E21+E22+E23</f>
        <v>7269100</v>
      </c>
      <c r="F19" s="5"/>
      <c r="G19" s="5"/>
      <c r="H19" s="5"/>
    </row>
    <row r="20" spans="1:8" ht="63.4" x14ac:dyDescent="0.3">
      <c r="A20" s="13" t="s">
        <v>132</v>
      </c>
      <c r="B20" s="34" t="s">
        <v>138</v>
      </c>
      <c r="C20" s="2">
        <v>3016600</v>
      </c>
      <c r="D20" s="2">
        <v>3157300</v>
      </c>
      <c r="E20" s="2">
        <v>3422200</v>
      </c>
      <c r="F20" s="5"/>
      <c r="G20" s="5"/>
      <c r="H20" s="5"/>
    </row>
    <row r="21" spans="1:8" ht="78.8" customHeight="1" x14ac:dyDescent="0.3">
      <c r="A21" s="13" t="s">
        <v>133</v>
      </c>
      <c r="B21" s="34" t="s">
        <v>139</v>
      </c>
      <c r="C21" s="2">
        <v>46100</v>
      </c>
      <c r="D21" s="2">
        <v>46500</v>
      </c>
      <c r="E21" s="2">
        <v>46900</v>
      </c>
      <c r="F21" s="5"/>
      <c r="G21" s="5"/>
      <c r="H21" s="5"/>
    </row>
    <row r="22" spans="1:8" ht="63.4" x14ac:dyDescent="0.3">
      <c r="A22" s="13" t="s">
        <v>134</v>
      </c>
      <c r="B22" s="34" t="s">
        <v>140</v>
      </c>
      <c r="C22" s="2">
        <v>3675000</v>
      </c>
      <c r="D22" s="2">
        <v>3700000</v>
      </c>
      <c r="E22" s="2">
        <v>3800000</v>
      </c>
      <c r="F22" s="5"/>
      <c r="G22" s="5"/>
    </row>
    <row r="23" spans="1:8" ht="63.4" x14ac:dyDescent="0.3">
      <c r="A23" s="13" t="s">
        <v>135</v>
      </c>
      <c r="B23" s="34" t="s">
        <v>141</v>
      </c>
      <c r="C23" s="2">
        <v>0</v>
      </c>
      <c r="D23" s="2">
        <v>0</v>
      </c>
      <c r="E23" s="2">
        <v>0</v>
      </c>
      <c r="F23" s="5"/>
      <c r="G23" s="12"/>
    </row>
    <row r="24" spans="1:8" ht="15.55" x14ac:dyDescent="0.3">
      <c r="A24" s="16" t="s">
        <v>72</v>
      </c>
      <c r="B24" s="30" t="s">
        <v>11</v>
      </c>
      <c r="C24" s="10">
        <f>C28+C31+C33+C25</f>
        <v>29136128</v>
      </c>
      <c r="D24" s="10">
        <f>D28+D31+D33+D25</f>
        <v>34243200</v>
      </c>
      <c r="E24" s="10">
        <f>E28+E31+E33+E25</f>
        <v>35150800</v>
      </c>
    </row>
    <row r="25" spans="1:8" ht="15.55" x14ac:dyDescent="0.3">
      <c r="A25" s="16" t="s">
        <v>73</v>
      </c>
      <c r="B25" s="30" t="s">
        <v>56</v>
      </c>
      <c r="C25" s="10">
        <f>C26+C27</f>
        <v>18599828</v>
      </c>
      <c r="D25" s="10">
        <f>D26+D27</f>
        <v>31500000</v>
      </c>
      <c r="E25" s="10">
        <f>E26+E27</f>
        <v>35000000</v>
      </c>
    </row>
    <row r="26" spans="1:8" ht="24.8" customHeight="1" x14ac:dyDescent="0.25">
      <c r="A26" s="13" t="s">
        <v>136</v>
      </c>
      <c r="B26" s="35" t="s">
        <v>143</v>
      </c>
      <c r="C26" s="14">
        <v>9299914</v>
      </c>
      <c r="D26" s="14">
        <v>15750000</v>
      </c>
      <c r="E26" s="14">
        <v>17500000</v>
      </c>
    </row>
    <row r="27" spans="1:8" ht="37.450000000000003" customHeight="1" x14ac:dyDescent="0.25">
      <c r="A27" s="13" t="s">
        <v>137</v>
      </c>
      <c r="B27" s="35" t="s">
        <v>142</v>
      </c>
      <c r="C27" s="14">
        <v>9299914</v>
      </c>
      <c r="D27" s="14">
        <v>15750000</v>
      </c>
      <c r="E27" s="14">
        <v>17500000</v>
      </c>
    </row>
    <row r="28" spans="1:8" ht="15.55" x14ac:dyDescent="0.3">
      <c r="A28" s="16" t="s">
        <v>74</v>
      </c>
      <c r="B28" s="30" t="s">
        <v>12</v>
      </c>
      <c r="C28" s="10">
        <f>C29+C30</f>
        <v>10400000</v>
      </c>
      <c r="D28" s="10">
        <f>D29+D30</f>
        <v>2600000</v>
      </c>
      <c r="E28" s="10">
        <f>E29+E30</f>
        <v>0</v>
      </c>
      <c r="F28" s="5"/>
      <c r="G28" s="5"/>
    </row>
    <row r="29" spans="1:8" ht="15.55" x14ac:dyDescent="0.3">
      <c r="A29" s="13" t="s">
        <v>75</v>
      </c>
      <c r="B29" s="32" t="s">
        <v>12</v>
      </c>
      <c r="C29" s="2">
        <v>10400000</v>
      </c>
      <c r="D29" s="2">
        <v>2600000</v>
      </c>
      <c r="E29" s="2">
        <v>0</v>
      </c>
    </row>
    <row r="30" spans="1:8" ht="25.35" x14ac:dyDescent="0.3">
      <c r="A30" s="13" t="s">
        <v>76</v>
      </c>
      <c r="B30" s="32" t="s">
        <v>13</v>
      </c>
      <c r="C30" s="2">
        <v>0</v>
      </c>
      <c r="D30" s="2">
        <v>0</v>
      </c>
      <c r="E30" s="2">
        <v>0</v>
      </c>
    </row>
    <row r="31" spans="1:8" ht="15.55" x14ac:dyDescent="0.3">
      <c r="A31" s="16" t="s">
        <v>77</v>
      </c>
      <c r="B31" s="30" t="s">
        <v>14</v>
      </c>
      <c r="C31" s="10">
        <f>C32</f>
        <v>31300</v>
      </c>
      <c r="D31" s="10">
        <f>D32</f>
        <v>33200</v>
      </c>
      <c r="E31" s="10">
        <f>E32</f>
        <v>35800</v>
      </c>
    </row>
    <row r="32" spans="1:8" ht="15.55" x14ac:dyDescent="0.3">
      <c r="A32" s="13" t="s">
        <v>78</v>
      </c>
      <c r="B32" s="36" t="s">
        <v>14</v>
      </c>
      <c r="C32" s="2">
        <v>31300</v>
      </c>
      <c r="D32" s="2">
        <v>33200</v>
      </c>
      <c r="E32" s="2">
        <v>35800</v>
      </c>
    </row>
    <row r="33" spans="1:8" ht="15.55" x14ac:dyDescent="0.3">
      <c r="A33" s="16" t="s">
        <v>79</v>
      </c>
      <c r="B33" s="30" t="s">
        <v>15</v>
      </c>
      <c r="C33" s="9">
        <f>C34</f>
        <v>105000</v>
      </c>
      <c r="D33" s="9">
        <f>D34</f>
        <v>110000</v>
      </c>
      <c r="E33" s="9">
        <f>E34</f>
        <v>115000</v>
      </c>
    </row>
    <row r="34" spans="1:8" ht="25.35" x14ac:dyDescent="0.3">
      <c r="A34" s="13" t="s">
        <v>80</v>
      </c>
      <c r="B34" s="32" t="s">
        <v>16</v>
      </c>
      <c r="C34" s="15">
        <v>105000</v>
      </c>
      <c r="D34" s="15">
        <v>110000</v>
      </c>
      <c r="E34" s="15">
        <v>115000</v>
      </c>
    </row>
    <row r="35" spans="1:8" ht="25.35" x14ac:dyDescent="0.3">
      <c r="A35" s="16" t="s">
        <v>81</v>
      </c>
      <c r="B35" s="30" t="s">
        <v>17</v>
      </c>
      <c r="C35" s="10">
        <f>C36</f>
        <v>2800000</v>
      </c>
      <c r="D35" s="10">
        <f>D36</f>
        <v>2100000</v>
      </c>
      <c r="E35" s="10">
        <f>E36</f>
        <v>1900000</v>
      </c>
    </row>
    <row r="36" spans="1:8" ht="25.35" x14ac:dyDescent="0.3">
      <c r="A36" s="13" t="s">
        <v>82</v>
      </c>
      <c r="B36" s="36" t="s">
        <v>18</v>
      </c>
      <c r="C36" s="2">
        <v>2800000</v>
      </c>
      <c r="D36" s="2">
        <v>2100000</v>
      </c>
      <c r="E36" s="2">
        <v>1900000</v>
      </c>
    </row>
    <row r="37" spans="1:8" ht="25.35" x14ac:dyDescent="0.3">
      <c r="A37" s="16" t="s">
        <v>83</v>
      </c>
      <c r="B37" s="30" t="s">
        <v>19</v>
      </c>
      <c r="C37" s="10">
        <f>C38+C42+C44</f>
        <v>11689000</v>
      </c>
      <c r="D37" s="10">
        <f>D38+D42+D44</f>
        <v>10939000</v>
      </c>
      <c r="E37" s="10">
        <f>E38+E42+E44</f>
        <v>10939000</v>
      </c>
      <c r="F37" s="5"/>
      <c r="G37" s="5"/>
      <c r="H37" s="5"/>
    </row>
    <row r="38" spans="1:8" ht="50.7" x14ac:dyDescent="0.3">
      <c r="A38" s="16" t="s">
        <v>84</v>
      </c>
      <c r="B38" s="31" t="s">
        <v>20</v>
      </c>
      <c r="C38" s="10">
        <f>C39+C40+C41</f>
        <v>11350000</v>
      </c>
      <c r="D38" s="10">
        <f>D39+D40+D41</f>
        <v>10600000</v>
      </c>
      <c r="E38" s="10">
        <f>E39+E40+E41</f>
        <v>10600000</v>
      </c>
    </row>
    <row r="39" spans="1:8" ht="50.7" x14ac:dyDescent="0.3">
      <c r="A39" s="13" t="s">
        <v>85</v>
      </c>
      <c r="B39" s="37" t="s">
        <v>58</v>
      </c>
      <c r="C39" s="14">
        <v>5050000</v>
      </c>
      <c r="D39" s="14">
        <v>4700000</v>
      </c>
      <c r="E39" s="14">
        <v>4700000</v>
      </c>
    </row>
    <row r="40" spans="1:8" ht="49.55" customHeight="1" x14ac:dyDescent="0.3">
      <c r="A40" s="13" t="s">
        <v>86</v>
      </c>
      <c r="B40" s="38" t="s">
        <v>59</v>
      </c>
      <c r="C40" s="14">
        <v>2900000</v>
      </c>
      <c r="D40" s="14">
        <v>2700000</v>
      </c>
      <c r="E40" s="14">
        <v>2700000</v>
      </c>
    </row>
    <row r="41" spans="1:8" ht="25.35" x14ac:dyDescent="0.3">
      <c r="A41" s="13" t="s">
        <v>157</v>
      </c>
      <c r="B41" s="32" t="s">
        <v>158</v>
      </c>
      <c r="C41" s="2">
        <v>3400000</v>
      </c>
      <c r="D41" s="2">
        <v>3200000</v>
      </c>
      <c r="E41" s="2">
        <v>3200000</v>
      </c>
      <c r="F41" s="5"/>
      <c r="G41" s="5"/>
      <c r="H41" s="5"/>
    </row>
    <row r="42" spans="1:8" ht="15.55" x14ac:dyDescent="0.3">
      <c r="A42" s="16" t="s">
        <v>87</v>
      </c>
      <c r="B42" s="30" t="s">
        <v>21</v>
      </c>
      <c r="C42" s="10">
        <f>C43</f>
        <v>59000</v>
      </c>
      <c r="D42" s="10">
        <f>D43</f>
        <v>59000</v>
      </c>
      <c r="E42" s="10">
        <f>E43</f>
        <v>59000</v>
      </c>
    </row>
    <row r="43" spans="1:8" ht="38.049999999999997" x14ac:dyDescent="0.3">
      <c r="A43" s="13" t="s">
        <v>88</v>
      </c>
      <c r="B43" s="32" t="s">
        <v>22</v>
      </c>
      <c r="C43" s="2">
        <v>59000</v>
      </c>
      <c r="D43" s="2">
        <v>59000</v>
      </c>
      <c r="E43" s="2">
        <v>59000</v>
      </c>
    </row>
    <row r="44" spans="1:8" ht="50.7" x14ac:dyDescent="0.3">
      <c r="A44" s="16" t="s">
        <v>89</v>
      </c>
      <c r="B44" s="31" t="s">
        <v>23</v>
      </c>
      <c r="C44" s="10">
        <f>C45</f>
        <v>280000</v>
      </c>
      <c r="D44" s="10">
        <f>D45</f>
        <v>280000</v>
      </c>
      <c r="E44" s="10">
        <f>E45</f>
        <v>280000</v>
      </c>
    </row>
    <row r="45" spans="1:8" ht="50.7" x14ac:dyDescent="0.3">
      <c r="A45" s="13" t="s">
        <v>90</v>
      </c>
      <c r="B45" s="32" t="s">
        <v>24</v>
      </c>
      <c r="C45" s="2">
        <v>280000</v>
      </c>
      <c r="D45" s="2">
        <v>280000</v>
      </c>
      <c r="E45" s="2">
        <v>280000</v>
      </c>
    </row>
    <row r="46" spans="1:8" ht="15.55" x14ac:dyDescent="0.3">
      <c r="A46" s="16" t="s">
        <v>91</v>
      </c>
      <c r="B46" s="30" t="s">
        <v>25</v>
      </c>
      <c r="C46" s="10">
        <f>C47</f>
        <v>695000</v>
      </c>
      <c r="D46" s="10">
        <f>D47</f>
        <v>722000</v>
      </c>
      <c r="E46" s="10">
        <f>E47</f>
        <v>752000</v>
      </c>
    </row>
    <row r="47" spans="1:8" ht="15.55" x14ac:dyDescent="0.3">
      <c r="A47" s="16" t="s">
        <v>92</v>
      </c>
      <c r="B47" s="30" t="s">
        <v>26</v>
      </c>
      <c r="C47" s="10">
        <f>C48+C49+C50+C51</f>
        <v>695000</v>
      </c>
      <c r="D47" s="10">
        <f>D48+D49+D50+D51</f>
        <v>722000</v>
      </c>
      <c r="E47" s="10">
        <f>E48+E49+E50+E51</f>
        <v>752000</v>
      </c>
    </row>
    <row r="48" spans="1:8" ht="15.55" x14ac:dyDescent="0.3">
      <c r="A48" s="13" t="s">
        <v>93</v>
      </c>
      <c r="B48" s="36" t="s">
        <v>27</v>
      </c>
      <c r="C48" s="2">
        <v>187000</v>
      </c>
      <c r="D48" s="2">
        <v>194000</v>
      </c>
      <c r="E48" s="2">
        <v>202000</v>
      </c>
    </row>
    <row r="49" spans="1:8" ht="15.55" x14ac:dyDescent="0.3">
      <c r="A49" s="13" t="s">
        <v>94</v>
      </c>
      <c r="B49" s="36" t="s">
        <v>28</v>
      </c>
      <c r="C49" s="2">
        <v>0</v>
      </c>
      <c r="D49" s="2">
        <v>0</v>
      </c>
      <c r="E49" s="2">
        <v>0</v>
      </c>
    </row>
    <row r="50" spans="1:8" ht="15.55" x14ac:dyDescent="0.3">
      <c r="A50" s="13" t="s">
        <v>95</v>
      </c>
      <c r="B50" s="36" t="s">
        <v>29</v>
      </c>
      <c r="C50" s="2">
        <v>206000</v>
      </c>
      <c r="D50" s="2">
        <v>214000</v>
      </c>
      <c r="E50" s="2">
        <v>223000</v>
      </c>
    </row>
    <row r="51" spans="1:8" ht="15.55" x14ac:dyDescent="0.3">
      <c r="A51" s="13" t="s">
        <v>96</v>
      </c>
      <c r="B51" s="36" t="s">
        <v>64</v>
      </c>
      <c r="C51" s="2">
        <v>302000</v>
      </c>
      <c r="D51" s="2">
        <v>314000</v>
      </c>
      <c r="E51" s="2">
        <v>327000</v>
      </c>
    </row>
    <row r="52" spans="1:8" ht="15.7" customHeight="1" x14ac:dyDescent="0.3">
      <c r="A52" s="16" t="s">
        <v>97</v>
      </c>
      <c r="B52" s="30" t="s">
        <v>30</v>
      </c>
      <c r="C52" s="10">
        <f>C53+C57</f>
        <v>3380000</v>
      </c>
      <c r="D52" s="10">
        <f>D53+D57</f>
        <v>3600000</v>
      </c>
      <c r="E52" s="10">
        <f>E53+E57</f>
        <v>3800000</v>
      </c>
      <c r="F52" s="5"/>
      <c r="G52" s="5"/>
      <c r="H52" s="5"/>
    </row>
    <row r="53" spans="1:8" ht="50.7" x14ac:dyDescent="0.3">
      <c r="A53" s="16" t="s">
        <v>98</v>
      </c>
      <c r="B53" s="31" t="s">
        <v>31</v>
      </c>
      <c r="C53" s="10">
        <f>C55+C54</f>
        <v>370000</v>
      </c>
      <c r="D53" s="10">
        <f>D55+D54</f>
        <v>400000</v>
      </c>
      <c r="E53" s="10">
        <f>E55+E54</f>
        <v>600000</v>
      </c>
    </row>
    <row r="54" spans="1:8" ht="50.7" x14ac:dyDescent="0.3">
      <c r="A54" s="27" t="s">
        <v>177</v>
      </c>
      <c r="B54" s="39" t="s">
        <v>178</v>
      </c>
      <c r="C54" s="14">
        <v>370000</v>
      </c>
      <c r="D54" s="14">
        <v>400000</v>
      </c>
      <c r="E54" s="14">
        <v>600000</v>
      </c>
    </row>
    <row r="55" spans="1:8" ht="50.7" hidden="1" x14ac:dyDescent="0.3">
      <c r="A55" s="27" t="s">
        <v>99</v>
      </c>
      <c r="B55" s="39" t="s">
        <v>32</v>
      </c>
      <c r="C55" s="2">
        <v>0</v>
      </c>
      <c r="D55" s="2">
        <v>0</v>
      </c>
      <c r="E55" s="2">
        <v>0</v>
      </c>
    </row>
    <row r="56" spans="1:8" ht="50.7" x14ac:dyDescent="0.3">
      <c r="A56" s="27" t="s">
        <v>196</v>
      </c>
      <c r="B56" s="39" t="s">
        <v>197</v>
      </c>
      <c r="C56" s="2">
        <v>370000</v>
      </c>
      <c r="D56" s="2">
        <v>0</v>
      </c>
      <c r="E56" s="2">
        <v>0</v>
      </c>
    </row>
    <row r="57" spans="1:8" ht="25.35" x14ac:dyDescent="0.3">
      <c r="A57" s="28" t="s">
        <v>100</v>
      </c>
      <c r="B57" s="40" t="s">
        <v>33</v>
      </c>
      <c r="C57" s="10">
        <f>C59+C60+C58</f>
        <v>3010000</v>
      </c>
      <c r="D57" s="10">
        <f>D59+D60+D58</f>
        <v>3200000</v>
      </c>
      <c r="E57" s="10">
        <f>E59+E60+E58</f>
        <v>3200000</v>
      </c>
    </row>
    <row r="58" spans="1:8" ht="38.049999999999997" x14ac:dyDescent="0.3">
      <c r="A58" s="27" t="s">
        <v>179</v>
      </c>
      <c r="B58" s="41" t="s">
        <v>180</v>
      </c>
      <c r="C58" s="14">
        <v>10000</v>
      </c>
      <c r="D58" s="14">
        <v>0</v>
      </c>
      <c r="E58" s="14">
        <v>0</v>
      </c>
    </row>
    <row r="59" spans="1:8" ht="42.05" customHeight="1" x14ac:dyDescent="0.3">
      <c r="A59" s="13" t="s">
        <v>101</v>
      </c>
      <c r="B59" s="36" t="s">
        <v>60</v>
      </c>
      <c r="C59" s="14">
        <v>2000000</v>
      </c>
      <c r="D59" s="14">
        <v>2100000</v>
      </c>
      <c r="E59" s="14">
        <v>2100000</v>
      </c>
    </row>
    <row r="60" spans="1:8" ht="26.25" customHeight="1" x14ac:dyDescent="0.3">
      <c r="A60" s="13" t="s">
        <v>102</v>
      </c>
      <c r="B60" s="32" t="s">
        <v>61</v>
      </c>
      <c r="C60" s="2">
        <v>1000000</v>
      </c>
      <c r="D60" s="2">
        <v>1100000</v>
      </c>
      <c r="E60" s="2">
        <v>1100000</v>
      </c>
      <c r="F60" s="5"/>
    </row>
    <row r="61" spans="1:8" ht="15.55" x14ac:dyDescent="0.3">
      <c r="A61" s="16" t="s">
        <v>103</v>
      </c>
      <c r="B61" s="30" t="s">
        <v>34</v>
      </c>
      <c r="C61" s="9">
        <f>SUM(C64:C65)</f>
        <v>518000</v>
      </c>
      <c r="D61" s="9">
        <f>SUM(D64:D65)</f>
        <v>712000</v>
      </c>
      <c r="E61" s="9">
        <f>SUM(E64:E65)</f>
        <v>663000</v>
      </c>
      <c r="F61" s="5"/>
      <c r="G61" s="5"/>
      <c r="H61" s="5"/>
    </row>
    <row r="62" spans="1:8" ht="36" hidden="1" customHeight="1" x14ac:dyDescent="0.3">
      <c r="A62" s="13" t="s">
        <v>198</v>
      </c>
      <c r="B62" s="36" t="s">
        <v>156</v>
      </c>
      <c r="C62" s="14"/>
      <c r="D62" s="14"/>
      <c r="E62" s="14"/>
      <c r="F62" s="5"/>
      <c r="G62" s="5"/>
      <c r="H62" s="5"/>
    </row>
    <row r="63" spans="1:8" ht="47.25" hidden="1" customHeight="1" x14ac:dyDescent="0.3">
      <c r="A63" s="13" t="s">
        <v>199</v>
      </c>
      <c r="B63" s="36" t="s">
        <v>200</v>
      </c>
      <c r="C63" s="14"/>
      <c r="D63" s="14"/>
      <c r="E63" s="14"/>
      <c r="F63" s="5"/>
      <c r="G63" s="5"/>
      <c r="H63" s="5"/>
    </row>
    <row r="64" spans="1:8" s="23" customFormat="1" ht="67.55" customHeight="1" x14ac:dyDescent="0.3">
      <c r="A64" s="13" t="s">
        <v>154</v>
      </c>
      <c r="B64" s="42" t="s">
        <v>155</v>
      </c>
      <c r="C64" s="14">
        <v>418000</v>
      </c>
      <c r="D64" s="14">
        <v>612000</v>
      </c>
      <c r="E64" s="14">
        <v>563000</v>
      </c>
    </row>
    <row r="65" spans="1:5" s="23" customFormat="1" ht="54" customHeight="1" x14ac:dyDescent="0.3">
      <c r="A65" s="13" t="s">
        <v>153</v>
      </c>
      <c r="B65" s="42" t="s">
        <v>156</v>
      </c>
      <c r="C65" s="14">
        <v>100000</v>
      </c>
      <c r="D65" s="14">
        <v>100000</v>
      </c>
      <c r="E65" s="14">
        <v>100000</v>
      </c>
    </row>
    <row r="66" spans="1:5" s="23" customFormat="1" ht="15.55" hidden="1" x14ac:dyDescent="0.3">
      <c r="A66" s="16" t="s">
        <v>146</v>
      </c>
      <c r="B66" s="31" t="s">
        <v>147</v>
      </c>
      <c r="C66" s="10">
        <f>C67</f>
        <v>0</v>
      </c>
      <c r="D66" s="10"/>
      <c r="E66" s="10"/>
    </row>
    <row r="67" spans="1:5" s="23" customFormat="1" ht="15.55" hidden="1" x14ac:dyDescent="0.3">
      <c r="A67" s="13" t="s">
        <v>148</v>
      </c>
      <c r="B67" s="32" t="s">
        <v>147</v>
      </c>
      <c r="C67" s="14"/>
      <c r="D67" s="10"/>
      <c r="E67" s="10"/>
    </row>
    <row r="68" spans="1:5" s="23" customFormat="1" ht="15.55" hidden="1" x14ac:dyDescent="0.3">
      <c r="A68" s="13" t="s">
        <v>144</v>
      </c>
      <c r="B68" s="32" t="s">
        <v>145</v>
      </c>
      <c r="C68" s="14"/>
      <c r="D68" s="14"/>
      <c r="E68" s="14"/>
    </row>
    <row r="69" spans="1:5" ht="15.55" x14ac:dyDescent="0.3">
      <c r="A69" s="16" t="s">
        <v>104</v>
      </c>
      <c r="B69" s="30" t="s">
        <v>35</v>
      </c>
      <c r="C69" s="9">
        <f>C70+C73+C84+C103</f>
        <v>304893069.17000002</v>
      </c>
      <c r="D69" s="9">
        <f>D70+D73+D84+D103</f>
        <v>234594696.24000001</v>
      </c>
      <c r="E69" s="9">
        <f>E70+E73+E84+E103</f>
        <v>224441190.91999999</v>
      </c>
    </row>
    <row r="70" spans="1:5" ht="25.35" x14ac:dyDescent="0.3">
      <c r="A70" s="16" t="s">
        <v>105</v>
      </c>
      <c r="B70" s="31" t="s">
        <v>36</v>
      </c>
      <c r="C70" s="9">
        <f>C71+C72</f>
        <v>5914000</v>
      </c>
      <c r="D70" s="9">
        <f>D71+D72</f>
        <v>86000</v>
      </c>
      <c r="E70" s="9">
        <f>E71+E72</f>
        <v>0</v>
      </c>
    </row>
    <row r="71" spans="1:5" ht="15.55" x14ac:dyDescent="0.3">
      <c r="A71" s="13" t="s">
        <v>106</v>
      </c>
      <c r="B71" s="32" t="s">
        <v>37</v>
      </c>
      <c r="C71" s="15">
        <v>0</v>
      </c>
      <c r="D71" s="2">
        <v>86000</v>
      </c>
      <c r="E71" s="2">
        <v>0</v>
      </c>
    </row>
    <row r="72" spans="1:5" ht="15.55" x14ac:dyDescent="0.3">
      <c r="A72" s="13" t="s">
        <v>211</v>
      </c>
      <c r="B72" s="32" t="s">
        <v>212</v>
      </c>
      <c r="C72" s="15">
        <v>5914000</v>
      </c>
      <c r="D72" s="2">
        <v>0</v>
      </c>
      <c r="E72" s="2">
        <v>0</v>
      </c>
    </row>
    <row r="73" spans="1:5" ht="25.35" x14ac:dyDescent="0.3">
      <c r="A73" s="16" t="s">
        <v>107</v>
      </c>
      <c r="B73" s="31" t="s">
        <v>46</v>
      </c>
      <c r="C73" s="9">
        <f>SUM(C74:C83)</f>
        <v>69516693.519999996</v>
      </c>
      <c r="D73" s="9">
        <f>SUM(D74:D83)</f>
        <v>30991039.34</v>
      </c>
      <c r="E73" s="9">
        <f>SUM(E74:E83)</f>
        <v>12802817.189999999</v>
      </c>
    </row>
    <row r="74" spans="1:5" ht="38.299999999999997" customHeight="1" x14ac:dyDescent="0.3">
      <c r="A74" s="13" t="s">
        <v>162</v>
      </c>
      <c r="B74" s="32" t="s">
        <v>181</v>
      </c>
      <c r="C74" s="14">
        <v>1166816.67</v>
      </c>
      <c r="D74" s="14">
        <v>0</v>
      </c>
      <c r="E74" s="14">
        <v>0</v>
      </c>
    </row>
    <row r="75" spans="1:5" ht="65.95" customHeight="1" x14ac:dyDescent="0.3">
      <c r="A75" s="13" t="s">
        <v>161</v>
      </c>
      <c r="B75" s="32" t="s">
        <v>182</v>
      </c>
      <c r="C75" s="14">
        <v>2234109.5299999998</v>
      </c>
      <c r="D75" s="14">
        <v>3380857.88</v>
      </c>
      <c r="E75" s="14">
        <v>0</v>
      </c>
    </row>
    <row r="76" spans="1:5" ht="25.35" x14ac:dyDescent="0.3">
      <c r="A76" s="13" t="s">
        <v>160</v>
      </c>
      <c r="B76" s="32" t="s">
        <v>183</v>
      </c>
      <c r="C76" s="14">
        <v>6777520.5800000001</v>
      </c>
      <c r="D76" s="14">
        <v>2254550</v>
      </c>
      <c r="E76" s="14">
        <v>0</v>
      </c>
    </row>
    <row r="77" spans="1:5" ht="50.7" x14ac:dyDescent="0.3">
      <c r="A77" s="13" t="s">
        <v>165</v>
      </c>
      <c r="B77" s="43" t="s">
        <v>166</v>
      </c>
      <c r="C77" s="14">
        <v>957700</v>
      </c>
      <c r="D77" s="14">
        <v>957700</v>
      </c>
      <c r="E77" s="14">
        <v>961200</v>
      </c>
    </row>
    <row r="78" spans="1:5" ht="50.7" x14ac:dyDescent="0.3">
      <c r="A78" s="13" t="s">
        <v>159</v>
      </c>
      <c r="B78" s="32" t="s">
        <v>184</v>
      </c>
      <c r="C78" s="14">
        <v>1269246.74</v>
      </c>
      <c r="D78" s="14">
        <v>1166631.46</v>
      </c>
      <c r="E78" s="14">
        <v>1193317.19</v>
      </c>
    </row>
    <row r="79" spans="1:5" ht="15.55" x14ac:dyDescent="0.3">
      <c r="A79" s="13" t="s">
        <v>163</v>
      </c>
      <c r="B79" s="32" t="s">
        <v>164</v>
      </c>
      <c r="C79" s="14">
        <v>108400</v>
      </c>
      <c r="D79" s="14">
        <v>12583000</v>
      </c>
      <c r="E79" s="14"/>
    </row>
    <row r="80" spans="1:5" ht="25.35" x14ac:dyDescent="0.3">
      <c r="A80" s="24" t="s">
        <v>108</v>
      </c>
      <c r="B80" s="32" t="s">
        <v>55</v>
      </c>
      <c r="C80" s="2">
        <v>8781000</v>
      </c>
      <c r="D80" s="2">
        <v>8781000</v>
      </c>
      <c r="E80" s="2">
        <v>8781000</v>
      </c>
    </row>
    <row r="81" spans="1:5" ht="25.35" x14ac:dyDescent="0.25">
      <c r="A81" s="25" t="s">
        <v>109</v>
      </c>
      <c r="B81" s="44" t="s">
        <v>185</v>
      </c>
      <c r="C81" s="17">
        <v>35000</v>
      </c>
      <c r="D81" s="17">
        <v>35000</v>
      </c>
      <c r="E81" s="17">
        <v>35000</v>
      </c>
    </row>
    <row r="82" spans="1:5" ht="50.7" x14ac:dyDescent="0.25">
      <c r="A82" s="24" t="s">
        <v>110</v>
      </c>
      <c r="B82" s="35" t="s">
        <v>186</v>
      </c>
      <c r="C82" s="2">
        <v>1832300</v>
      </c>
      <c r="D82" s="2">
        <v>1832300</v>
      </c>
      <c r="E82" s="2">
        <v>1832300</v>
      </c>
    </row>
    <row r="83" spans="1:5" ht="26.25" customHeight="1" x14ac:dyDescent="0.3">
      <c r="A83" s="24" t="s">
        <v>111</v>
      </c>
      <c r="B83" s="32" t="s">
        <v>38</v>
      </c>
      <c r="C83" s="15">
        <v>46354600</v>
      </c>
      <c r="D83" s="2"/>
      <c r="E83" s="2"/>
    </row>
    <row r="84" spans="1:5" ht="25.35" x14ac:dyDescent="0.3">
      <c r="A84" s="16" t="s">
        <v>112</v>
      </c>
      <c r="B84" s="31" t="s">
        <v>39</v>
      </c>
      <c r="C84" s="9">
        <f>SUM(C85:C102)</f>
        <v>211717542.65000001</v>
      </c>
      <c r="D84" s="9">
        <f>SUM(D85:D102)</f>
        <v>200507803.90000001</v>
      </c>
      <c r="E84" s="9">
        <f>SUM(E85:E102)</f>
        <v>200798520.72999999</v>
      </c>
    </row>
    <row r="85" spans="1:5" ht="38.049999999999997" x14ac:dyDescent="0.3">
      <c r="A85" s="13" t="s">
        <v>113</v>
      </c>
      <c r="B85" s="32" t="s">
        <v>41</v>
      </c>
      <c r="C85" s="2">
        <v>1733200</v>
      </c>
      <c r="D85" s="2">
        <v>1782200</v>
      </c>
      <c r="E85" s="2">
        <v>1782200</v>
      </c>
    </row>
    <row r="86" spans="1:5" ht="38.049999999999997" x14ac:dyDescent="0.3">
      <c r="A86" s="13" t="s">
        <v>167</v>
      </c>
      <c r="B86" s="32" t="s">
        <v>168</v>
      </c>
      <c r="C86" s="2">
        <v>665800</v>
      </c>
      <c r="D86" s="2">
        <v>2686000</v>
      </c>
      <c r="E86" s="2">
        <v>2686000</v>
      </c>
    </row>
    <row r="87" spans="1:5" ht="180.75" customHeight="1" x14ac:dyDescent="0.3">
      <c r="A87" s="13" t="s">
        <v>114</v>
      </c>
      <c r="B87" s="32" t="s">
        <v>187</v>
      </c>
      <c r="C87" s="2">
        <v>146486700</v>
      </c>
      <c r="D87" s="2">
        <v>141974000</v>
      </c>
      <c r="E87" s="2">
        <v>141974000</v>
      </c>
    </row>
    <row r="88" spans="1:5" ht="38.049999999999997" x14ac:dyDescent="0.3">
      <c r="A88" s="24" t="s">
        <v>115</v>
      </c>
      <c r="B88" s="32" t="s">
        <v>188</v>
      </c>
      <c r="C88" s="2">
        <v>9545200</v>
      </c>
      <c r="D88" s="2">
        <v>11009700</v>
      </c>
      <c r="E88" s="2">
        <v>11009700</v>
      </c>
    </row>
    <row r="89" spans="1:5" ht="29.25" customHeight="1" x14ac:dyDescent="0.3">
      <c r="A89" s="13" t="s">
        <v>116</v>
      </c>
      <c r="B89" s="32" t="s">
        <v>42</v>
      </c>
      <c r="C89" s="15">
        <v>22583800</v>
      </c>
      <c r="D89" s="2">
        <v>16800500</v>
      </c>
      <c r="E89" s="2">
        <v>16597500</v>
      </c>
    </row>
    <row r="90" spans="1:5" ht="25.35" x14ac:dyDescent="0.3">
      <c r="A90" s="13" t="s">
        <v>117</v>
      </c>
      <c r="B90" s="32" t="s">
        <v>189</v>
      </c>
      <c r="C90" s="2">
        <v>4465800</v>
      </c>
      <c r="D90" s="2">
        <v>4465800</v>
      </c>
      <c r="E90" s="2">
        <v>4465800</v>
      </c>
    </row>
    <row r="91" spans="1:5" ht="38.049999999999997" x14ac:dyDescent="0.3">
      <c r="A91" s="13" t="s">
        <v>118</v>
      </c>
      <c r="B91" s="32" t="s">
        <v>190</v>
      </c>
      <c r="C91" s="15">
        <v>1082700</v>
      </c>
      <c r="D91" s="2">
        <v>1082700</v>
      </c>
      <c r="E91" s="2">
        <v>1082700</v>
      </c>
    </row>
    <row r="92" spans="1:5" ht="50.7" x14ac:dyDescent="0.3">
      <c r="A92" s="13" t="s">
        <v>119</v>
      </c>
      <c r="B92" s="32" t="s">
        <v>57</v>
      </c>
      <c r="C92" s="15">
        <v>236700</v>
      </c>
      <c r="D92" s="2">
        <v>236700</v>
      </c>
      <c r="E92" s="2">
        <v>236700</v>
      </c>
    </row>
    <row r="93" spans="1:5" ht="41.2" customHeight="1" x14ac:dyDescent="0.3">
      <c r="A93" s="24" t="s">
        <v>120</v>
      </c>
      <c r="B93" s="32" t="s">
        <v>63</v>
      </c>
      <c r="C93" s="15">
        <v>74400</v>
      </c>
      <c r="D93" s="2">
        <v>74400</v>
      </c>
      <c r="E93" s="2">
        <v>74400</v>
      </c>
    </row>
    <row r="94" spans="1:5" ht="63.4" x14ac:dyDescent="0.3">
      <c r="A94" s="13" t="s">
        <v>121</v>
      </c>
      <c r="B94" s="32" t="s">
        <v>191</v>
      </c>
      <c r="C94" s="2">
        <v>6000</v>
      </c>
      <c r="D94" s="2">
        <v>6000</v>
      </c>
      <c r="E94" s="2">
        <v>6000</v>
      </c>
    </row>
    <row r="95" spans="1:5" ht="118.55" customHeight="1" x14ac:dyDescent="0.3">
      <c r="A95" s="13" t="s">
        <v>122</v>
      </c>
      <c r="B95" s="32" t="s">
        <v>192</v>
      </c>
      <c r="C95" s="2">
        <v>0</v>
      </c>
      <c r="D95" s="2">
        <v>97900</v>
      </c>
      <c r="E95" s="2">
        <v>97900</v>
      </c>
    </row>
    <row r="96" spans="1:5" ht="26.25" customHeight="1" x14ac:dyDescent="0.3">
      <c r="A96" s="13" t="s">
        <v>123</v>
      </c>
      <c r="B96" s="32" t="s">
        <v>193</v>
      </c>
      <c r="C96" s="2">
        <v>251800</v>
      </c>
      <c r="D96" s="2">
        <v>251800</v>
      </c>
      <c r="E96" s="2">
        <v>251800</v>
      </c>
    </row>
    <row r="97" spans="1:5" ht="25.35" x14ac:dyDescent="0.3">
      <c r="A97" s="13" t="s">
        <v>124</v>
      </c>
      <c r="B97" s="32" t="s">
        <v>43</v>
      </c>
      <c r="C97" s="2">
        <v>16106600</v>
      </c>
      <c r="D97" s="2">
        <v>11080400</v>
      </c>
      <c r="E97" s="2">
        <v>11080400</v>
      </c>
    </row>
    <row r="98" spans="1:5" ht="41.2" customHeight="1" x14ac:dyDescent="0.3">
      <c r="A98" s="13" t="s">
        <v>125</v>
      </c>
      <c r="B98" s="32" t="s">
        <v>53</v>
      </c>
      <c r="C98" s="2">
        <v>435000</v>
      </c>
      <c r="D98" s="2">
        <v>893900</v>
      </c>
      <c r="E98" s="2">
        <v>993900</v>
      </c>
    </row>
    <row r="99" spans="1:5" ht="38.049999999999997" x14ac:dyDescent="0.3">
      <c r="A99" s="13" t="s">
        <v>126</v>
      </c>
      <c r="B99" s="32" t="s">
        <v>194</v>
      </c>
      <c r="C99" s="2">
        <v>5802942.6500000004</v>
      </c>
      <c r="D99" s="2">
        <v>5771103.9000000004</v>
      </c>
      <c r="E99" s="2">
        <v>5814520.7300000004</v>
      </c>
    </row>
    <row r="100" spans="1:5" ht="38.049999999999997" x14ac:dyDescent="0.3">
      <c r="A100" s="13" t="s">
        <v>127</v>
      </c>
      <c r="B100" s="32" t="s">
        <v>40</v>
      </c>
      <c r="C100" s="2">
        <v>768500</v>
      </c>
      <c r="D100" s="2">
        <v>776100</v>
      </c>
      <c r="E100" s="2">
        <v>807700</v>
      </c>
    </row>
    <row r="101" spans="1:5" ht="38.049999999999997" x14ac:dyDescent="0.25">
      <c r="A101" s="13" t="s">
        <v>128</v>
      </c>
      <c r="B101" s="44" t="s">
        <v>195</v>
      </c>
      <c r="C101" s="15">
        <v>50200</v>
      </c>
      <c r="D101" s="15">
        <v>52200</v>
      </c>
      <c r="E101" s="15">
        <v>325200</v>
      </c>
    </row>
    <row r="102" spans="1:5" ht="25.35" x14ac:dyDescent="0.3">
      <c r="A102" s="13" t="s">
        <v>129</v>
      </c>
      <c r="B102" s="45" t="s">
        <v>54</v>
      </c>
      <c r="C102" s="15">
        <v>1422200</v>
      </c>
      <c r="D102" s="15">
        <v>1466400</v>
      </c>
      <c r="E102" s="15">
        <v>1512100</v>
      </c>
    </row>
    <row r="103" spans="1:5" ht="15.55" x14ac:dyDescent="0.3">
      <c r="A103" s="18" t="s">
        <v>130</v>
      </c>
      <c r="B103" s="31" t="s">
        <v>44</v>
      </c>
      <c r="C103" s="9">
        <f>SUM(C104:C116)</f>
        <v>17744833</v>
      </c>
      <c r="D103" s="9">
        <f>SUM(D104:D112)</f>
        <v>3009853</v>
      </c>
      <c r="E103" s="9">
        <f>SUM(E104:E112)</f>
        <v>10839853</v>
      </c>
    </row>
    <row r="104" spans="1:5" ht="38.049999999999997" x14ac:dyDescent="0.3">
      <c r="A104" s="26" t="s">
        <v>131</v>
      </c>
      <c r="B104" s="32" t="s">
        <v>45</v>
      </c>
      <c r="C104" s="2">
        <v>839853</v>
      </c>
      <c r="D104" s="2">
        <v>839853</v>
      </c>
      <c r="E104" s="2">
        <v>839853</v>
      </c>
    </row>
    <row r="105" spans="1:5" ht="15.55" x14ac:dyDescent="0.3">
      <c r="A105" s="26" t="s">
        <v>169</v>
      </c>
      <c r="B105" s="32" t="s">
        <v>170</v>
      </c>
      <c r="C105" s="2">
        <v>300000</v>
      </c>
      <c r="D105" s="2">
        <v>0</v>
      </c>
      <c r="E105" s="2">
        <v>0</v>
      </c>
    </row>
    <row r="106" spans="1:5" ht="15.55" x14ac:dyDescent="0.3">
      <c r="A106" s="26" t="s">
        <v>171</v>
      </c>
      <c r="B106" s="32" t="s">
        <v>172</v>
      </c>
      <c r="C106" s="2">
        <v>0</v>
      </c>
      <c r="D106" s="2">
        <v>0</v>
      </c>
      <c r="E106" s="2">
        <v>10000000</v>
      </c>
    </row>
    <row r="107" spans="1:5" ht="67.55" customHeight="1" x14ac:dyDescent="0.3">
      <c r="A107" s="26" t="s">
        <v>209</v>
      </c>
      <c r="B107" s="32" t="s">
        <v>210</v>
      </c>
      <c r="C107" s="2">
        <v>11703300</v>
      </c>
      <c r="D107" s="2">
        <v>0</v>
      </c>
      <c r="E107" s="2">
        <v>0</v>
      </c>
    </row>
    <row r="108" spans="1:5" ht="29.25" customHeight="1" x14ac:dyDescent="0.3">
      <c r="A108" s="26" t="s">
        <v>203</v>
      </c>
      <c r="B108" s="32" t="s">
        <v>204</v>
      </c>
      <c r="C108" s="2">
        <v>550000</v>
      </c>
      <c r="D108" s="2">
        <v>0</v>
      </c>
      <c r="E108" s="2">
        <v>0</v>
      </c>
    </row>
    <row r="109" spans="1:5" ht="47.25" customHeight="1" x14ac:dyDescent="0.3">
      <c r="A109" s="26" t="s">
        <v>201</v>
      </c>
      <c r="B109" s="37" t="s">
        <v>202</v>
      </c>
      <c r="C109" s="2">
        <v>43600</v>
      </c>
      <c r="D109" s="2">
        <v>0</v>
      </c>
      <c r="E109" s="2">
        <v>0</v>
      </c>
    </row>
    <row r="110" spans="1:5" ht="38.049999999999997" x14ac:dyDescent="0.3">
      <c r="A110" s="26" t="s">
        <v>173</v>
      </c>
      <c r="B110" s="32" t="s">
        <v>175</v>
      </c>
      <c r="C110" s="2">
        <v>700000</v>
      </c>
      <c r="D110" s="2">
        <v>2115000</v>
      </c>
      <c r="E110" s="2">
        <v>0</v>
      </c>
    </row>
    <row r="111" spans="1:5" ht="38.049999999999997" x14ac:dyDescent="0.3">
      <c r="A111" s="26" t="s">
        <v>174</v>
      </c>
      <c r="B111" s="32" t="s">
        <v>176</v>
      </c>
      <c r="C111" s="2">
        <v>20500</v>
      </c>
      <c r="D111" s="2">
        <v>55000</v>
      </c>
      <c r="E111" s="2">
        <v>0</v>
      </c>
    </row>
    <row r="112" spans="1:5" ht="25.35" x14ac:dyDescent="0.25">
      <c r="A112" s="26" t="s">
        <v>149</v>
      </c>
      <c r="B112" s="46" t="s">
        <v>150</v>
      </c>
      <c r="C112" s="2">
        <v>1050500</v>
      </c>
      <c r="D112" s="2">
        <v>0</v>
      </c>
      <c r="E112" s="2">
        <v>0</v>
      </c>
    </row>
    <row r="113" spans="1:5" ht="51.7" customHeight="1" x14ac:dyDescent="0.3">
      <c r="A113" s="29" t="s">
        <v>205</v>
      </c>
      <c r="B113" s="47" t="s">
        <v>206</v>
      </c>
      <c r="C113" s="2">
        <v>925900</v>
      </c>
      <c r="D113" s="2">
        <v>0</v>
      </c>
      <c r="E113" s="2">
        <v>0</v>
      </c>
    </row>
    <row r="114" spans="1:5" ht="92.3" customHeight="1" x14ac:dyDescent="0.3">
      <c r="A114" s="29" t="s">
        <v>213</v>
      </c>
      <c r="B114" s="47" t="s">
        <v>214</v>
      </c>
      <c r="C114" s="2">
        <v>22000</v>
      </c>
      <c r="D114" s="2">
        <v>0</v>
      </c>
      <c r="E114" s="2">
        <v>0</v>
      </c>
    </row>
    <row r="115" spans="1:5" ht="42.05" customHeight="1" x14ac:dyDescent="0.3">
      <c r="A115" s="29" t="s">
        <v>215</v>
      </c>
      <c r="B115" s="47" t="s">
        <v>216</v>
      </c>
      <c r="C115" s="2">
        <v>1189180</v>
      </c>
      <c r="D115" s="2">
        <v>0</v>
      </c>
      <c r="E115" s="2">
        <v>0</v>
      </c>
    </row>
    <row r="116" spans="1:5" ht="43.5" customHeight="1" x14ac:dyDescent="0.3">
      <c r="A116" s="29" t="s">
        <v>207</v>
      </c>
      <c r="B116" s="47" t="s">
        <v>208</v>
      </c>
      <c r="C116" s="2">
        <v>400000</v>
      </c>
      <c r="D116" s="2">
        <v>0</v>
      </c>
      <c r="E116" s="2">
        <v>0</v>
      </c>
    </row>
  </sheetData>
  <mergeCells count="3">
    <mergeCell ref="A7:E7"/>
    <mergeCell ref="C1:E1"/>
    <mergeCell ref="C2:E4"/>
  </mergeCells>
  <phoneticPr fontId="9" type="noConversion"/>
  <pageMargins left="0.39370078740157483" right="0.19685039370078741" top="0.78740157480314965" bottom="0.19685039370078741" header="0.31496062992125984" footer="0.31496062992125984"/>
  <pageSetup paperSize="9" scale="9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Лист1!_dst231097</vt:lpstr>
      <vt:lpstr>Лист1!_dst231109</vt:lpstr>
      <vt:lpstr>Лист1!Заголовки_для_печати</vt:lpstr>
      <vt:lpstr>Лист1!Область_печати</vt:lpstr>
    </vt:vector>
  </TitlesOfParts>
  <Company>комитет финансов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LPavel</cp:lastModifiedBy>
  <cp:lastPrinted>2020-08-18T09:12:34Z</cp:lastPrinted>
  <dcterms:created xsi:type="dcterms:W3CDTF">2016-11-11T12:10:12Z</dcterms:created>
  <dcterms:modified xsi:type="dcterms:W3CDTF">2020-08-20T04:58:27Z</dcterms:modified>
</cp:coreProperties>
</file>