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185" windowWidth="11970" windowHeight="6975"/>
  </bookViews>
  <sheets>
    <sheet name="ТРАФАРЕТ" sheetId="1" r:id="rId1"/>
  </sheets>
  <definedNames>
    <definedName name="_xlnm.Print_Titles" localSheetId="0">ТРАФАРЕТ!$12:$13</definedName>
  </definedNames>
  <calcPr calcId="145621" fullCalcOnLoad="1" fullPrecision="0"/>
</workbook>
</file>

<file path=xl/calcChain.xml><?xml version="1.0" encoding="utf-8"?>
<calcChain xmlns="http://schemas.openxmlformats.org/spreadsheetml/2006/main">
  <c r="E157" i="1" l="1"/>
  <c r="E145" i="1"/>
  <c r="E133" i="1"/>
  <c r="E161" i="1"/>
  <c r="E162" i="1"/>
  <c r="E129" i="1"/>
  <c r="E130" i="1"/>
  <c r="E131" i="1"/>
  <c r="E132" i="1"/>
  <c r="E134" i="1"/>
  <c r="E135" i="1"/>
  <c r="E136" i="1"/>
  <c r="E137" i="1"/>
  <c r="E138" i="1"/>
  <c r="E139" i="1"/>
  <c r="E140" i="1"/>
  <c r="E141" i="1"/>
  <c r="E142" i="1"/>
  <c r="E143" i="1"/>
  <c r="E144" i="1"/>
  <c r="E146" i="1"/>
  <c r="E147" i="1"/>
  <c r="E148" i="1"/>
  <c r="E149" i="1"/>
  <c r="E150" i="1"/>
  <c r="E151" i="1"/>
  <c r="E152" i="1"/>
  <c r="E153" i="1"/>
  <c r="E154" i="1"/>
  <c r="E155" i="1"/>
  <c r="E156" i="1"/>
  <c r="E158" i="1"/>
  <c r="D122" i="1"/>
  <c r="E128" i="1"/>
  <c r="C122" i="1"/>
  <c r="D105" i="1"/>
  <c r="E105" i="1" s="1"/>
  <c r="C105" i="1"/>
  <c r="D107" i="1"/>
  <c r="E107" i="1" s="1"/>
  <c r="C107" i="1"/>
  <c r="E112" i="1"/>
  <c r="E113" i="1"/>
  <c r="E114" i="1"/>
  <c r="E115" i="1"/>
  <c r="E116" i="1"/>
  <c r="E117" i="1"/>
  <c r="E118" i="1"/>
  <c r="E119" i="1"/>
  <c r="E120" i="1"/>
  <c r="E121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5" i="1"/>
  <c r="E36" i="1"/>
  <c r="E37" i="1"/>
  <c r="E38" i="1"/>
  <c r="E39" i="1"/>
  <c r="E46" i="1"/>
  <c r="E49" i="1"/>
  <c r="E50" i="1"/>
  <c r="E51" i="1"/>
  <c r="E52" i="1"/>
  <c r="E53" i="1"/>
  <c r="E54" i="1"/>
  <c r="E55" i="1"/>
  <c r="E56" i="1"/>
  <c r="E57" i="1"/>
  <c r="E61" i="1"/>
  <c r="E62" i="1"/>
  <c r="E63" i="1"/>
  <c r="E64" i="1"/>
  <c r="E65" i="1"/>
  <c r="E66" i="1"/>
  <c r="E71" i="1"/>
  <c r="E72" i="1"/>
  <c r="E73" i="1"/>
  <c r="E74" i="1"/>
  <c r="E75" i="1"/>
  <c r="E76" i="1"/>
  <c r="E77" i="1"/>
  <c r="E78" i="1"/>
  <c r="E79" i="1"/>
  <c r="E80" i="1"/>
  <c r="E81" i="1"/>
  <c r="E87" i="1"/>
  <c r="E89" i="1"/>
  <c r="E90" i="1"/>
  <c r="E91" i="1"/>
  <c r="E92" i="1"/>
  <c r="E97" i="1"/>
  <c r="E98" i="1"/>
  <c r="E99" i="1"/>
  <c r="E106" i="1"/>
  <c r="E108" i="1"/>
  <c r="E109" i="1"/>
  <c r="E110" i="1"/>
  <c r="E111" i="1"/>
  <c r="E123" i="1"/>
  <c r="E124" i="1"/>
  <c r="E125" i="1"/>
  <c r="E126" i="1"/>
  <c r="E127" i="1"/>
  <c r="E159" i="1"/>
  <c r="E160" i="1"/>
  <c r="E163" i="1"/>
  <c r="E164" i="1"/>
  <c r="E165" i="1"/>
  <c r="E166" i="1"/>
  <c r="E14" i="1"/>
  <c r="C104" i="1"/>
  <c r="C103" i="1" s="1"/>
  <c r="E122" i="1"/>
  <c r="D104" i="1" l="1"/>
  <c r="E104" i="1" l="1"/>
  <c r="D103" i="1"/>
  <c r="E103" i="1" s="1"/>
</calcChain>
</file>

<file path=xl/sharedStrings.xml><?xml version="1.0" encoding="utf-8"?>
<sst xmlns="http://schemas.openxmlformats.org/spreadsheetml/2006/main" count="323" uniqueCount="321">
  <si>
    <t>Иные межбюджетные трансферты бюджетам муниципальных районов и городского округа на организацию дополнительного профессионального образования служащих, муниципальных служащих Новгородской области, а также работников муниципальных учреждений в сфере повышения эффективности бюджетных расходов</t>
  </si>
  <si>
    <t>Иные межбюджетные трансферты на погашение задолженности по расчётам с подрядчиками за выполненные в 2014 году работы по организации проведения работ по описанию местоположения границ населённых пунктов в координатах характерных точек и внесению сведений о границах в государственный кадастр недвижимости</t>
  </si>
  <si>
    <t>Доходы бюджета муниципального района за 2015 год</t>
  </si>
  <si>
    <t>муниципального района за 2015 год"</t>
  </si>
  <si>
    <t>00020204000000000151</t>
  </si>
  <si>
    <t>Иные межбюджетные трансферты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</si>
  <si>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</si>
  <si>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</si>
  <si>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НАЛОГИ НА СОВОКУПНЫЙ ДОХОД</t>
  </si>
  <si>
    <t>00010500000000000000</t>
  </si>
  <si>
    <t>Единый налог на вмененный доход для отдельных видов деятельности</t>
  </si>
  <si>
    <t>00010502000020000110</t>
  </si>
  <si>
    <t>00010502010020000110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</si>
  <si>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</si>
  <si>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00010502020020000110</t>
  </si>
  <si>
    <t>Единый сельскохозяйственный налог</t>
  </si>
  <si>
    <t>00010503000010000110</t>
  </si>
  <si>
    <t>00010503010010000110</t>
  </si>
  <si>
    <t>Единый сельскохозяйственный налог (за налоговые периоды, истекшие до 1 января 2011 года)</t>
  </si>
  <si>
    <t>00010503020010000110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</si>
  <si>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</si>
  <si>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</si>
  <si>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</si>
  <si>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</si>
  <si>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</si>
  <si>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</si>
  <si>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</si>
  <si>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</si>
  <si>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</si>
  <si>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</si>
  <si>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государственную регистрацию, а также за совершение прочих юридически значимых действий</t>
  </si>
  <si>
    <t>00010807000010000110</t>
  </si>
  <si>
    <t>Государственная пошлина за выдачу разрешения на установку рекламной конструкции</t>
  </si>
  <si>
    <t>00010807150010000110</t>
  </si>
  <si>
    <t>ЗАДОЛЖЕННОСТЬ И ПЕРЕРАСЧЕТЫ ПО ОТМЕНЕННЫМ НАЛОГАМ, СБОРАМ И ИНЫМ ОБЯЗАТЕЛЬНЫМ ПЛАТЕЖАМ</t>
  </si>
  <si>
    <t>00010900000000000000</t>
  </si>
  <si>
    <t>Налоги на имущество</t>
  </si>
  <si>
    <t>00010904000000000110</t>
  </si>
  <si>
    <t>Земельный налог (по обязательствам, возникшим до 1 января 2006 года)</t>
  </si>
  <si>
    <t>00010904050000000110</t>
  </si>
  <si>
    <t>Земельный налог (по обязательствам, возникшим до 1 января 2006 года), мобилизуемый на межселенных территориях</t>
  </si>
  <si>
    <t>00010904053050000110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</si>
  <si>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</si>
  <si>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</si>
  <si>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Проценты, полученные от предоставления бюджетных кредитов внутри страны</t>
  </si>
  <si>
    <t>00011103000000000120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</si>
  <si>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</si>
  <si>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</si>
  <si>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</si>
  <si>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</si>
  <si>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</si>
  <si>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</si>
  <si>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</si>
  <si>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00011105013100000120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</si>
  <si>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</si>
  <si>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</si>
  <si>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</si>
  <si>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</si>
  <si>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</si>
  <si>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</si>
  <si>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Платежи от государственных и муниципальных унитарных предприятий</t>
  </si>
  <si>
    <t>00011107000000000120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</si>
  <si>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</si>
  <si>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</si>
  <si>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</si>
  <si>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</si>
  <si>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</si>
  <si>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</si>
  <si>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</si>
  <si>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</si>
  <si>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</si>
  <si>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</si>
  <si>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</si>
  <si>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</si>
  <si>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</si>
  <si>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</si>
  <si>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</t>
  </si>
  <si>
    <t>00011201010010000120</t>
  </si>
  <si>
    <t>Плата за выбросы загрязняющих веществ в атмосферный воздух передвижными объектами</t>
  </si>
  <si>
    <t>00011201020010000120</t>
  </si>
  <si>
    <t>Плата за сбросы загрязняющих веществ в водные объекты</t>
  </si>
  <si>
    <t>00011201030010000120</t>
  </si>
  <si>
    <t>Плата за размещение отходов производства и потребления</t>
  </si>
  <si>
    <t>00011201040010000120</t>
  </si>
  <si>
    <t>ДОХОДЫ ОТ ОКАЗАНИЯ ПЛАТНЫХ УСЛУГ (РАБОТ) И КОМПЕНСАЦИИ ЗАТРАТ ГОСУДАРСТВА</t>
  </si>
  <si>
    <t>00011300000000000000</t>
  </si>
  <si>
    <t>Доходы от компенсации затрат государства</t>
  </si>
  <si>
    <t>00011302000000000130</t>
  </si>
  <si>
    <t>Прочие доходы от компенсации затрат государства</t>
  </si>
  <si>
    <t>00011302990000000130</t>
  </si>
  <si>
    <t>Прочие доходы от компенсации затрат бюджетов муниципальных районов</t>
  </si>
  <si>
    <t>00011302995050000130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</si>
  <si>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</si>
  <si>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</si>
  <si>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</si>
  <si>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</si>
  <si>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</si>
  <si>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</si>
  <si>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</si>
  <si>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00011402052050000410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</si>
  <si>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</si>
  <si>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</si>
  <si>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</si>
  <si>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</si>
  <si>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</si>
  <si>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00011406013100000430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</si>
  <si>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</si>
  <si>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</si>
  <si>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ШТРАФЫ, САНКЦИИ, ВОЗМЕЩЕНИЕ УЩЕРБА</t>
  </si>
  <si>
    <t>00011600000000000000</t>
  </si>
  <si>
    <t>Денежные взыскания (штрафы) за нарушение законодательства о налогах и сборах</t>
  </si>
  <si>
    <t>00011603000000000140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</si>
  <si>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</si>
  <si>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>00011603010010000140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</si>
  <si>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</si>
  <si>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00011603030010000140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</si>
  <si>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</si>
  <si>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00011606000010000140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</si>
  <si>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</si>
  <si>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00011608000010000140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</si>
  <si>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</si>
  <si>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00011608010010000140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</si>
  <si>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</si>
  <si>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00011608020010000140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</si>
  <si>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</si>
  <si>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00011625000000000140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</si>
  <si>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</si>
  <si>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00011625020010000140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</si>
  <si>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</si>
  <si>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00011625030010000140</t>
  </si>
  <si>
    <t>Денежные взыскания (штрафы) за нарушение законодательства в области охраны окружающей среды</t>
  </si>
  <si>
    <t>00011625050010000140</t>
  </si>
  <si>
    <t>Денежные взыскания (штрафы) за нарушение земельного законодательства</t>
  </si>
  <si>
    <t>00011625060010000140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</si>
  <si>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</si>
  <si>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00011628000010000140</t>
  </si>
  <si>
    <t>Денежные взыскания (штрафы) за правонарушения в области дорожного движения</t>
  </si>
  <si>
    <t>00011630000010000140</t>
  </si>
  <si>
    <t>Прочие денежные взыскания (штрафы) за правонарушения в области дорожного движения</t>
  </si>
  <si>
    <t>00011630030010000140</t>
  </si>
  <si>
    <t>Суммы по искам о возмещении вреда, причиненного окружающей среде</t>
  </si>
  <si>
    <t>00011635000000000140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</si>
  <si>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</si>
  <si>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00011635030050000140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</si>
  <si>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</si>
  <si>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00011643000010000140</t>
  </si>
  <si>
    <t>Прочие поступления от денежных взысканий (штрафов) и иных сумм в возмещение ущерба</t>
  </si>
  <si>
    <t>00011690000000000140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</si>
  <si>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</si>
  <si>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00011690050050000140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</si>
  <si>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</si>
  <si>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</si>
  <si>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</si>
  <si>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</si>
  <si>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</si>
  <si>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</si>
  <si>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</si>
  <si>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</si>
  <si>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</si>
  <si>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</si>
  <si>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субъектов Российской Федерации и муниципальных образований</t>
  </si>
  <si>
    <t>00020201000000000151</t>
  </si>
  <si>
    <t>Дотации бюджетам муниципальных районов на выравнивание бюджетной обеспеченности</t>
  </si>
  <si>
    <t>00020201001050000151</t>
  </si>
  <si>
    <t>Субсидии бюджетам бюджетной системы Российской Федерации (межбюджетные субсидии)</t>
  </si>
  <si>
    <t>00020202000000000151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</si>
  <si>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</si>
  <si>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00020202009050000151</t>
  </si>
  <si>
    <t>Субсидии бюджетам муниципальных районов на реализацию федеральных целевых программ</t>
  </si>
  <si>
    <t>00020202051050000151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</si>
  <si>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</si>
  <si>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00020202089050002151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</si>
  <si>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</si>
  <si>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00020202215050000151</t>
  </si>
  <si>
    <t>Субвенции бюджетам субъектов Российской Федерации и муниципальных образований</t>
  </si>
  <si>
    <t>00020203000000000151</t>
  </si>
  <si>
    <t>Субвенции бюджетам муниципальных районов на оплату жилищно-коммунальных услуг отдельным категориям граждан</t>
  </si>
  <si>
    <t>00020203001050000151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</si>
  <si>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</si>
  <si>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00020203007050000151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</si>
  <si>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</si>
  <si>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00020203013050000151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</si>
  <si>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</si>
  <si>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00020203015050000151</t>
  </si>
  <si>
    <t>Субвенции бюджетам муниципальных районов на ежемесячное денежное вознаграждение за классное руководство</t>
  </si>
  <si>
    <t>00020203021050000151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</si>
  <si>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</si>
  <si>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00020203027050000151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</si>
  <si>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</si>
  <si>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00020203029050000151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</si>
  <si>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</si>
  <si>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00020203119050000151</t>
  </si>
  <si>
    <t>Прочие субвенции бюджетам муниципальных районов</t>
  </si>
  <si>
    <t>00020203999050000151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</si>
  <si>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</si>
  <si>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00020204014050000151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</si>
  <si>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</si>
  <si>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00020204025050000151</t>
  </si>
  <si>
    <t>Межбюджетные трансферты, передаваемые бюджетам муниципальных районов,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</si>
  <si>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>00020204041050000151</t>
  </si>
  <si>
    <t>ПРОЧИЕ БЕЗВОЗМЕЗДНЫЕ ПОСТУПЛЕНИЯ</t>
  </si>
  <si>
    <t>00020700000000000000</t>
  </si>
  <si>
    <t>Прочие безвозмездные поступления в бюджеты муниципальных районов</t>
  </si>
  <si>
    <t>00020705030050000180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</si>
  <si>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</si>
  <si>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00021800000000000000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</si>
  <si>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</si>
  <si>
    <t>00021805010050000151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</si>
  <si>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</si>
  <si>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</si>
  <si>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</si>
  <si>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00021905000050000151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</si>
  <si>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</si>
  <si>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</si>
  <si>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</si>
  <si>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</si>
  <si>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</si>
  <si>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</si>
  <si>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</si>
  <si>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</si>
  <si>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</si>
  <si>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</si>
  <si>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</si>
  <si>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</si>
  <si>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</si>
  <si>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</si>
  <si>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</si>
  <si>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</si>
  <si>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</si>
  <si>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</si>
  <si>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</si>
  <si>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</si>
  <si>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</si>
  <si>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</si>
  <si>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</si>
  <si>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</si>
  <si>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Приложение 2</t>
  </si>
  <si>
    <t>к решению "Об исполнении бюджета</t>
  </si>
  <si>
    <t>по кодам видов доходов, подвидов доходов, классификации операций сектора</t>
  </si>
  <si>
    <t>государственного управления, относящихся к доходам бюджета</t>
  </si>
  <si>
    <t>Код</t>
  </si>
  <si>
    <t>Наименование дохода</t>
  </si>
  <si>
    <t>Утверждено на год (руб.коп.)</t>
  </si>
  <si>
    <t>Исполнено (руб.коп.)</t>
  </si>
  <si>
    <t>% исполне-ния</t>
  </si>
  <si>
    <t>1</t>
  </si>
  <si>
    <t>2</t>
  </si>
  <si>
    <t>ДОХОДЫ ВСЕГО</t>
  </si>
  <si>
    <t>00020202999058002151</t>
  </si>
  <si>
    <t>00020202999058005151</t>
  </si>
  <si>
    <t>00020202999058009151</t>
  </si>
  <si>
    <t>00020202999058011151</t>
  </si>
  <si>
    <t>00020202999058015151</t>
  </si>
  <si>
    <t>00020202999058028151</t>
  </si>
  <si>
    <t>00020202999058040151</t>
  </si>
  <si>
    <t>00020202999058044151</t>
  </si>
  <si>
    <t>00020202999058045151</t>
  </si>
  <si>
    <t>00020202999058049151</t>
  </si>
  <si>
    <t>Субсидия бюджетам  городского округа, муниципальных районов области и бюджетам муниципальных районов области для предоставления их бюджетам городских и сельских поселений области на организацию профессионального образования и дополнительного профессионального образования выборных должностных лиц, служащих и муниципальных служащих Новгородской области на 2015-2017 годы</t>
  </si>
  <si>
    <t>Субсидия бюджетам муниципальных районов, городского округа на обучение работников муниципальных учреждений, подведомственных органам местного самоуправления муниципальных районов, городского округа, реализующим полномочия в сфере культуры, по образовательным программам</t>
  </si>
  <si>
    <t>Субсидии бюджетам муниципальных районов и городского округа на приобретение или изготовление бланков документов об образовании и (или) о квалификации муниципальными образовательными организациями на 2015-2017 годы</t>
  </si>
  <si>
    <t>Субсидия бюджетам муниципальных районов на софинансирование расходов  муниципальных казенных, бюджетных и автономных  учреждений по  приобретению коммунальных услуг в 2015-2017 годах</t>
  </si>
  <si>
    <t>Субсидия на обустройство объектов инфраструктуры областного и районных центров, парковых и рекреационных зон плоскостными сооружениями, уличными тренажерами, площадками ГТО, в том числе приобретение спортивно-развивающего оборудования</t>
  </si>
  <si>
    <t xml:space="preserve">Субсидии бюджетам муниципальных районов, городского округа на предоставление социальных выплат молодым семьям на приобретение (строительство) жилья в рамках подпрограммы "Обеспечение жильем молодых семей" государственной программы "Развитие жилищного строительства на территории Новгородской области на 2014-2020 годы" </t>
  </si>
  <si>
    <t>Субсидия бюджетам муниципальных районов, городского округа на укрепление материально-технической базы муниципальных учреждений, подведомственных органам местного самоуправления муниципальных районов, городского округа, реализующих полномочия в сфере культуры</t>
  </si>
  <si>
    <t>Субсидия бюджетам муниципальных районов  на проведение ремонтов зданий муниципальных учреждений, подведомственных органам местного самоуправления муниципальных районов области, реализующих полномочия в сфере культуры</t>
  </si>
  <si>
    <t>Субсидия бюджетам городского округа, муниципальных районов и бюджетам муниципальных районов для предоставления их бюджетам поселений на осуществление дорожной деятельности в отношении автомобильных дорог общего пользования местного значения</t>
  </si>
  <si>
    <t>00020203024059001151</t>
  </si>
  <si>
    <t>00020203024059002151</t>
  </si>
  <si>
    <t>00020203024059003151</t>
  </si>
  <si>
    <t>00020203024059004151</t>
  </si>
  <si>
    <t>00020203024059005151</t>
  </si>
  <si>
    <t>00020203024059006151</t>
  </si>
  <si>
    <t>00020203024059007151</t>
  </si>
  <si>
    <t>00020203024059008151</t>
  </si>
  <si>
    <t>00020203024059009151</t>
  </si>
  <si>
    <t>00020203024059010151</t>
  </si>
  <si>
    <t>00020203024059011151</t>
  </si>
  <si>
    <t>00020203024059014151</t>
  </si>
  <si>
    <t>00020203024059015151</t>
  </si>
  <si>
    <t>00020203024059016151</t>
  </si>
  <si>
    <t>00020203024059017151</t>
  </si>
  <si>
    <t>00020203024059019151</t>
  </si>
  <si>
    <t>00020203024059020151</t>
  </si>
  <si>
    <t>00020203024059022151</t>
  </si>
  <si>
    <t>00020203024059023151</t>
  </si>
  <si>
    <t>00020203024059026151</t>
  </si>
  <si>
    <t>00020203024059028151</t>
  </si>
  <si>
    <t>00020203024059029151</t>
  </si>
  <si>
    <t>00020203024059030151</t>
  </si>
  <si>
    <t>00020203024059032151</t>
  </si>
  <si>
    <t>00020203024059035151</t>
  </si>
  <si>
    <t>Субвенция бюджетам муниципальных районов и городского округа на выполнение отдельных государственных  полномочий по обеспечению бесплатного зубного протезирования граждан на 2015-2017 годы</t>
  </si>
  <si>
    <t>Субвенция бюджетам муниципальных районов и городского округа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расходов на оплату труда работникам образовательных организаций, технические средства обучения, расходные материалы и хозяйственные нужды образовательных организаций, на воспитание и обучение детей-инвалидов дошкольного и школьного возраста на дому, осуществляемое образовательными организациями, возмещение расходов за пользование услугой доступа к сети Интернет муниципальных общеобразовательных организаций, организующих обучение детей-инвалидов с использованием дистанционных образовательных технологий на 2015-2017 годы</t>
  </si>
  <si>
    <t>Субвенция бюджетам муниципальных районов и городского округа на осуществление отдельных государственных полномочий по оказанию социальной поддержки малоимущим семьям (малоимущим одиноко проживающим гражданам) по приобретению и установке приборов учета в своих домовладениях на 2015-2017 годы</t>
  </si>
  <si>
    <t>Субвенция бюджетам муниципальных районов и городского округа на осуществление отдельных государственных полномочий по оказанию социальной поддержки обучающимся муниципальных образовательных организаций на 2015-2017 годы</t>
  </si>
  <si>
    <t>Субвенция бюджетам муниципальных районов на выполнение отдельных государственных  полномочий по  предоставлению мер социальной поддержки по оплате жилья и  коммунальных услуг отдельным категориям  граждан, работающих и проживающих в сельских  населенных пунктах и поселках городского типа</t>
  </si>
  <si>
    <t>Субвенция бюджетам муниципальных районов и городского округа на единовременную выплату лицам из числа детей-сирот и детей, оставшихся без попечения родителей, на текущий ремонт находящихся в их собственности жилых помещений, расположенных на территории Новгородской области</t>
  </si>
  <si>
    <t xml:space="preserve">Субвенция бюджетам муниципальных районов и городского округа на осуществление отдельных государственных  полномочий  по обеспечению бесплатным молоком обучающихся муниципальных общеобразовательных организаций  </t>
  </si>
  <si>
    <t>Осуществление государственных полномочий по расчету и предоставлению дотаций на выравнивание бюджетной обеспеченности поселений</t>
  </si>
  <si>
    <t>Субвенция бюджетам муниципальных районов на осуществление отдельных государственных полномочий по предоставлению мер социальной поддержки педагогическим работникам организаций, осуществляющих образовательную деятельность, расположенных в сельской местности, поселках городского типа Новгородской области</t>
  </si>
  <si>
    <t>Субвенция бюджетам муниципальных районов и городского округа на обеспечение отдельных государственных полномочий по назначению и выплате пособий гражданам, имеющим детей</t>
  </si>
  <si>
    <t>Субвенция бюджетам муниципальных районов и  городского округа на осуществление отдельных государственных полномочий по присвоению статуса многодетной семьи и выдаче удостоверения, подтверждающего статус многодетной семьи, предоставлению мер социальной поддержки многодетных семей и возмещению организациям расходов по предоставлению меры социальной поддержки многодетных семей</t>
  </si>
  <si>
    <t>Субвенция бюджетам муниципальных районов и городского округа на осуществление отдельных государственных полномочий по предоставлению льготы на проезд  в транспорте междугородного сообщения к месту лечения и обратно детей,  нуждающихся в санаторно-курортном лечении</t>
  </si>
  <si>
    <t xml:space="preserve">Субвенция бюджетам муниципальных районов и городского округа на осуществление отдельных государственных  полномочий по оказанию государственной социальной помощи малоимущим семьям, малоимущим одиноко проживающим гражданам и социальной поддержки лицам, оказавшимся в трудной жизненной ситуации на территории Новгородской области </t>
  </si>
  <si>
    <t xml:space="preserve">Субвенция бюджетам муниципальных районов и городского округа на обеспечение отдельных государственных полномочий по предоставлению мер  социальной поддержки отдельным категориям граждан - Ветераны труда   </t>
  </si>
  <si>
    <t>Субвенция бюджетам муниципальных районов и городского округа на осуществление отдельных государственных полномочий по присвоению спортивных разрядов и квалификационных категорий спортивных судей</t>
  </si>
  <si>
    <t>Субвенция бюджетам муниципальных районов и городского округа на обеспечение отдельных государственных полномочий по предоставлению мер  социальной поддержки отдельным категориям граждан - Труженики тыла</t>
  </si>
  <si>
    <t>Субсидии бюджетам муниципальных районов и городского округа на обеспечение пожарной безопасности, антитеррористической и антикриминальной безопасности муниципальных дошкольных образовательных организаций, муниципальных общеобразовательных организаций, муниципальных организаций дополнительного образования детей</t>
  </si>
  <si>
    <t xml:space="preserve">Субвенция бюджетам муниципальных районов и городского округа на обеспечение доступа к информационно-телекоммуникационной сети «Интернет» </t>
  </si>
  <si>
    <t>Субвенция бюджетам муниципальных районов и городского округа на обеспечение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образования, учебниками и учебными пособиями</t>
  </si>
  <si>
    <t>Субвенция бюджетам муниципальных районов и городского округа на осуществление отдельных государственных полномочий по предоставлению мер социальной поддержки ветеранов труда Новгородской области</t>
  </si>
  <si>
    <t>Субвенция бюджетам муниципальных районов и городского округа на осуществление отдельных государственных полномочий по оказанию социальной поддержки малоимущим семьям (малоимущим одиноко проживающим гражданам) на газификацию их домовладений</t>
  </si>
  <si>
    <t xml:space="preserve">Субвенция бюджетам муниципальных районов и городского округа на возмещение затрат по содержанию штатных единиц, осуществляющих переданные отдельные государственные полномочия области </t>
  </si>
  <si>
    <t>Субвенция бюджетам муниципальных районов и городского округа на 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правонарушениях, предусмотренных соответствующими статьями областного закона «Об административных  правонарушениях»</t>
  </si>
  <si>
    <t xml:space="preserve">Субвенция бюджетам муниципальных районов и городского округа на осуществление отдельных государственных полномочий по предоставлению дополнительных мер социальной поддержки отдельных категорий граждан из числа инвалидов и участников Великой Отечественной войны на 2015 год </t>
  </si>
  <si>
    <t>Субвенция бюджетам муниципальных районов и городского округа на осуществление отдельных государственных полномочий по назначению и выплате единовременного пособия одинокой матери</t>
  </si>
  <si>
    <t>Субвенция бюджетам муниципальных районов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 в части приведения скотомогильников (биотермических ям) на территории Новгородской области в соответствие с ветеринарно-санитарными правилами сбора, утилизации и уничтожения биологических отходов, а также содержания скотомогильников (биотермических ям) на территории Новгородской области в соответствии с ветеринарно-санитарными правилами сборами, утилизации и уничтожения биологических отходов</t>
  </si>
  <si>
    <t>00020204999051005151</t>
  </si>
  <si>
    <t>00020204999051006151</t>
  </si>
  <si>
    <t>от 26.05.2016 №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</si>
</sst>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#,##0.0"/>
  </numFmts>
  <fonts count="36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0"/>
      <name val="Arial Cyr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60">
    <xf numFmtId="0" fontId="0" fillId="0" borderId="0" xfId="0"/>
    <xf numFmtId="49" fontId="21" fillId="0" borderId="0" xfId="0" applyNumberFormat="1" applyFont="1" applyProtection="1"/>
    <xf numFmtId="0" fontId="21" fillId="0" borderId="0" xfId="0" applyFont="1" applyProtection="1"/>
    <xf numFmtId="0" fontId="21" fillId="0" borderId="0" xfId="0" applyFont="1" applyAlignment="1" applyProtection="1"/>
    <xf numFmtId="49" fontId="1" fillId="0" borderId="0" xfId="36" applyNumberFormat="1" applyFont="1" applyFill="1" applyBorder="1" applyAlignment="1" applyProtection="1">
      <alignment horizontal="center" wrapText="1"/>
    </xf>
    <xf numFmtId="49" fontId="3" fillId="0" borderId="0" xfId="36" applyNumberFormat="1" applyFont="1" applyFill="1" applyBorder="1" applyAlignment="1" applyProtection="1">
      <alignment horizontal="center"/>
    </xf>
    <xf numFmtId="49" fontId="22" fillId="0" borderId="0" xfId="0" applyNumberFormat="1" applyFont="1" applyFill="1" applyAlignment="1" applyProtection="1">
      <alignment horizontal="center"/>
    </xf>
    <xf numFmtId="49" fontId="22" fillId="0" borderId="0" xfId="0" applyNumberFormat="1" applyFont="1" applyFill="1" applyProtection="1"/>
    <xf numFmtId="0" fontId="22" fillId="0" borderId="0" xfId="0" applyFont="1" applyFill="1" applyProtection="1"/>
    <xf numFmtId="49" fontId="26" fillId="0" borderId="10" xfId="36" applyNumberFormat="1" applyFont="1" applyFill="1" applyBorder="1" applyAlignment="1" applyProtection="1">
      <alignment horizontal="center" vertical="center" wrapText="1"/>
    </xf>
    <xf numFmtId="49" fontId="26" fillId="0" borderId="11" xfId="36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Alignment="1" applyProtection="1">
      <alignment horizontal="center" vertical="center" wrapText="1"/>
    </xf>
    <xf numFmtId="0" fontId="22" fillId="0" borderId="0" xfId="0" applyFont="1" applyFill="1" applyAlignment="1" applyProtection="1">
      <alignment horizontal="center"/>
    </xf>
    <xf numFmtId="49" fontId="1" fillId="0" borderId="0" xfId="36" applyNumberFormat="1" applyFont="1" applyFill="1" applyBorder="1" applyAlignment="1" applyProtection="1">
      <alignment horizontal="left" wrapText="1"/>
    </xf>
    <xf numFmtId="0" fontId="1" fillId="0" borderId="12" xfId="36" applyNumberFormat="1" applyFont="1" applyFill="1" applyBorder="1" applyAlignment="1" applyProtection="1">
      <alignment horizontal="left" vertical="top" wrapText="1"/>
    </xf>
    <xf numFmtId="0" fontId="21" fillId="0" borderId="0" xfId="0" applyFont="1" applyFill="1" applyAlignment="1" applyProtection="1"/>
    <xf numFmtId="0" fontId="29" fillId="0" borderId="12" xfId="36" applyNumberFormat="1" applyFont="1" applyFill="1" applyBorder="1" applyAlignment="1" applyProtection="1">
      <alignment horizontal="left" vertical="top" wrapText="1"/>
    </xf>
    <xf numFmtId="0" fontId="28" fillId="0" borderId="0" xfId="0" applyFont="1" applyFill="1" applyAlignment="1" applyProtection="1"/>
    <xf numFmtId="4" fontId="2" fillId="0" borderId="12" xfId="36" applyNumberFormat="1" applyFont="1" applyFill="1" applyBorder="1" applyAlignment="1" applyProtection="1">
      <alignment horizontal="center" vertical="center"/>
    </xf>
    <xf numFmtId="0" fontId="28" fillId="0" borderId="0" xfId="0" applyFont="1" applyFill="1" applyAlignment="1" applyProtection="1">
      <alignment vertical="center"/>
    </xf>
    <xf numFmtId="0" fontId="29" fillId="0" borderId="12" xfId="36" applyNumberFormat="1" applyFont="1" applyFill="1" applyBorder="1" applyAlignment="1" applyProtection="1">
      <alignment horizontal="left" vertical="center" wrapText="1"/>
    </xf>
    <xf numFmtId="0" fontId="1" fillId="0" borderId="12" xfId="36" applyNumberFormat="1" applyFont="1" applyFill="1" applyBorder="1" applyAlignment="1" applyProtection="1">
      <alignment horizontal="left" vertical="center" wrapText="1"/>
    </xf>
    <xf numFmtId="4" fontId="3" fillId="0" borderId="12" xfId="36" applyNumberFormat="1" applyFont="1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alignment vertical="center"/>
    </xf>
    <xf numFmtId="4" fontId="3" fillId="0" borderId="12" xfId="36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Alignment="1" applyProtection="1"/>
    <xf numFmtId="0" fontId="30" fillId="0" borderId="0" xfId="0" applyFont="1" applyAlignment="1" applyProtection="1"/>
    <xf numFmtId="0" fontId="31" fillId="0" borderId="0" xfId="0" applyFont="1" applyFill="1" applyAlignment="1" applyProtection="1"/>
    <xf numFmtId="49" fontId="29" fillId="0" borderId="13" xfId="36" applyNumberFormat="1" applyFont="1" applyFill="1" applyBorder="1" applyAlignment="1" applyProtection="1">
      <alignment horizontal="center" vertical="center"/>
    </xf>
    <xf numFmtId="49" fontId="1" fillId="0" borderId="13" xfId="36" applyNumberFormat="1" applyFont="1" applyFill="1" applyBorder="1" applyAlignment="1" applyProtection="1">
      <alignment horizontal="center" vertical="center"/>
    </xf>
    <xf numFmtId="49" fontId="1" fillId="0" borderId="13" xfId="36" applyNumberFormat="1" applyFont="1" applyFill="1" applyBorder="1" applyAlignment="1" applyProtection="1">
      <alignment horizontal="center" vertical="center"/>
      <protection locked="0"/>
    </xf>
    <xf numFmtId="49" fontId="1" fillId="0" borderId="14" xfId="36" applyNumberFormat="1" applyFont="1" applyFill="1" applyBorder="1" applyAlignment="1" applyProtection="1">
      <alignment horizontal="center" vertical="center"/>
      <protection locked="0"/>
    </xf>
    <xf numFmtId="0" fontId="1" fillId="0" borderId="15" xfId="36" applyNumberFormat="1" applyFont="1" applyFill="1" applyBorder="1" applyAlignment="1" applyProtection="1">
      <alignment horizontal="left" vertical="top" wrapText="1"/>
    </xf>
    <xf numFmtId="4" fontId="3" fillId="0" borderId="15" xfId="36" applyNumberFormat="1" applyFont="1" applyFill="1" applyBorder="1" applyAlignment="1" applyProtection="1">
      <alignment horizontal="center" vertical="center"/>
      <protection locked="0"/>
    </xf>
    <xf numFmtId="49" fontId="2" fillId="0" borderId="16" xfId="36" applyNumberFormat="1" applyFont="1" applyFill="1" applyBorder="1" applyAlignment="1" applyProtection="1">
      <alignment horizontal="center" vertical="center"/>
    </xf>
    <xf numFmtId="49" fontId="2" fillId="0" borderId="17" xfId="36" applyNumberFormat="1" applyFont="1" applyFill="1" applyBorder="1" applyAlignment="1" applyProtection="1">
      <alignment horizontal="left" vertical="center" wrapText="1"/>
    </xf>
    <xf numFmtId="4" fontId="2" fillId="0" borderId="17" xfId="36" applyNumberFormat="1" applyFont="1" applyFill="1" applyBorder="1" applyAlignment="1" applyProtection="1">
      <alignment horizontal="center" vertical="center"/>
    </xf>
    <xf numFmtId="49" fontId="27" fillId="0" borderId="14" xfId="36" applyNumberFormat="1" applyFont="1" applyFill="1" applyBorder="1" applyAlignment="1" applyProtection="1">
      <alignment horizontal="center" vertical="center"/>
    </xf>
    <xf numFmtId="49" fontId="27" fillId="0" borderId="15" xfId="36" applyNumberFormat="1" applyFont="1" applyFill="1" applyBorder="1" applyAlignment="1" applyProtection="1">
      <alignment horizontal="center" vertical="center"/>
    </xf>
    <xf numFmtId="0" fontId="26" fillId="0" borderId="15" xfId="36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32" fillId="0" borderId="0" xfId="0" applyFont="1" applyFill="1" applyAlignment="1" applyProtection="1">
      <alignment horizontal="center" vertical="top"/>
    </xf>
    <xf numFmtId="0" fontId="33" fillId="0" borderId="18" xfId="0" applyFont="1" applyFill="1" applyBorder="1" applyAlignment="1" applyProtection="1">
      <alignment horizontal="center" vertical="top" wrapText="1"/>
    </xf>
    <xf numFmtId="0" fontId="33" fillId="0" borderId="19" xfId="0" applyFont="1" applyFill="1" applyBorder="1" applyAlignment="1" applyProtection="1">
      <alignment horizontal="center" vertical="top"/>
    </xf>
    <xf numFmtId="170" fontId="33" fillId="0" borderId="20" xfId="0" applyNumberFormat="1" applyFont="1" applyFill="1" applyBorder="1" applyAlignment="1" applyProtection="1">
      <alignment horizontal="center" vertical="center"/>
    </xf>
    <xf numFmtId="170" fontId="33" fillId="0" borderId="21" xfId="0" applyNumberFormat="1" applyFont="1" applyFill="1" applyBorder="1" applyAlignment="1" applyProtection="1">
      <alignment horizontal="center" vertical="center"/>
    </xf>
    <xf numFmtId="170" fontId="32" fillId="0" borderId="21" xfId="0" applyNumberFormat="1" applyFont="1" applyFill="1" applyBorder="1" applyAlignment="1" applyProtection="1">
      <alignment horizontal="center" vertical="center"/>
    </xf>
    <xf numFmtId="170" fontId="34" fillId="0" borderId="21" xfId="0" applyNumberFormat="1" applyFont="1" applyFill="1" applyBorder="1" applyAlignment="1" applyProtection="1">
      <alignment horizontal="center" vertical="center"/>
    </xf>
    <xf numFmtId="170" fontId="35" fillId="0" borderId="21" xfId="0" applyNumberFormat="1" applyFont="1" applyFill="1" applyBorder="1" applyAlignment="1" applyProtection="1">
      <alignment horizontal="center" vertical="center"/>
    </xf>
    <xf numFmtId="170" fontId="35" fillId="0" borderId="21" xfId="0" applyNumberFormat="1" applyFont="1" applyBorder="1" applyAlignment="1" applyProtection="1">
      <alignment horizontal="center" vertical="center"/>
    </xf>
    <xf numFmtId="170" fontId="32" fillId="0" borderId="21" xfId="0" applyNumberFormat="1" applyFont="1" applyBorder="1" applyAlignment="1" applyProtection="1">
      <alignment horizontal="center" vertical="center"/>
    </xf>
    <xf numFmtId="170" fontId="32" fillId="0" borderId="19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center"/>
    </xf>
    <xf numFmtId="49" fontId="29" fillId="0" borderId="13" xfId="36" applyNumberFormat="1" applyFont="1" applyFill="1" applyBorder="1" applyAlignment="1" applyProtection="1">
      <alignment horizontal="center" vertical="center"/>
      <protection locked="0"/>
    </xf>
    <xf numFmtId="4" fontId="29" fillId="0" borderId="12" xfId="36" applyNumberFormat="1" applyFont="1" applyFill="1" applyBorder="1" applyAlignment="1" applyProtection="1">
      <alignment horizontal="center" vertical="center"/>
      <protection locked="0"/>
    </xf>
    <xf numFmtId="170" fontId="33" fillId="0" borderId="21" xfId="0" applyNumberFormat="1" applyFont="1" applyBorder="1" applyAlignment="1" applyProtection="1">
      <alignment horizontal="center" vertical="center"/>
    </xf>
    <xf numFmtId="49" fontId="25" fillId="0" borderId="0" xfId="0" applyNumberFormat="1" applyFont="1" applyFill="1" applyAlignment="1" applyProtection="1">
      <alignment horizontal="center"/>
    </xf>
    <xf numFmtId="0" fontId="23" fillId="0" borderId="0" xfId="0" applyFont="1" applyFill="1" applyAlignment="1" applyProtection="1">
      <alignment horizontal="center"/>
    </xf>
    <xf numFmtId="0" fontId="24" fillId="0" borderId="0" xfId="0" applyFont="1" applyFill="1" applyAlignment="1" applyProtection="1">
      <alignment horizontal="center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69"/>
  <sheetViews>
    <sheetView tabSelected="1" zoomScaleNormal="100" zoomScaleSheetLayoutView="100" workbookViewId="0">
      <selection activeCell="C4" sqref="C4:D4"/>
    </sheetView>
  </sheetViews>
  <sheetFormatPr defaultRowHeight="14.25" x14ac:dyDescent="0.2"/>
  <cols>
    <col min="1" max="1" width="21.42578125" style="1" customWidth="1"/>
    <col min="2" max="2" width="52.140625" style="1" customWidth="1"/>
    <col min="3" max="3" width="14.42578125" style="41" customWidth="1"/>
    <col min="4" max="4" width="14.140625" style="41" customWidth="1"/>
    <col min="5" max="5" width="9.140625" style="53"/>
    <col min="6" max="16384" width="9.140625" style="2"/>
  </cols>
  <sheetData>
    <row r="1" spans="1:5" s="8" customFormat="1" x14ac:dyDescent="0.2">
      <c r="A1" s="6"/>
      <c r="B1" s="7"/>
      <c r="C1" s="58" t="s">
        <v>236</v>
      </c>
      <c r="D1" s="58"/>
      <c r="E1" s="58"/>
    </row>
    <row r="2" spans="1:5" s="8" customFormat="1" ht="15" x14ac:dyDescent="0.25">
      <c r="A2" s="6"/>
      <c r="B2" s="7"/>
      <c r="C2" s="40" t="s">
        <v>237</v>
      </c>
      <c r="D2" s="40"/>
      <c r="E2" s="42"/>
    </row>
    <row r="3" spans="1:5" s="8" customFormat="1" ht="15" x14ac:dyDescent="0.25">
      <c r="A3" s="6"/>
      <c r="B3" s="7"/>
      <c r="C3" s="40" t="s">
        <v>3</v>
      </c>
      <c r="D3" s="40"/>
      <c r="E3" s="42"/>
    </row>
    <row r="4" spans="1:5" s="8" customFormat="1" ht="15" x14ac:dyDescent="0.25">
      <c r="A4" s="6"/>
      <c r="B4" s="7"/>
      <c r="C4" s="59" t="s">
        <v>320</v>
      </c>
      <c r="D4" s="59"/>
      <c r="E4" s="42"/>
    </row>
    <row r="5" spans="1:5" s="8" customFormat="1" ht="15" x14ac:dyDescent="0.25">
      <c r="A5" s="6"/>
      <c r="B5" s="7"/>
      <c r="C5" s="40"/>
      <c r="D5" s="40"/>
      <c r="E5" s="42"/>
    </row>
    <row r="6" spans="1:5" s="8" customFormat="1" ht="15" x14ac:dyDescent="0.25">
      <c r="A6" s="6"/>
      <c r="B6" s="7"/>
      <c r="C6" s="40"/>
      <c r="D6" s="40"/>
      <c r="E6" s="42"/>
    </row>
    <row r="7" spans="1:5" s="8" customFormat="1" x14ac:dyDescent="0.2">
      <c r="A7" s="6"/>
      <c r="B7" s="7"/>
      <c r="C7" s="58"/>
      <c r="D7" s="58"/>
      <c r="E7" s="42"/>
    </row>
    <row r="8" spans="1:5" s="8" customFormat="1" ht="15" customHeight="1" x14ac:dyDescent="0.3">
      <c r="A8" s="57" t="s">
        <v>2</v>
      </c>
      <c r="B8" s="57"/>
      <c r="C8" s="57"/>
      <c r="D8" s="57"/>
      <c r="E8" s="57"/>
    </row>
    <row r="9" spans="1:5" s="8" customFormat="1" ht="15" customHeight="1" x14ac:dyDescent="0.3">
      <c r="A9" s="57" t="s">
        <v>238</v>
      </c>
      <c r="B9" s="57"/>
      <c r="C9" s="57"/>
      <c r="D9" s="57"/>
      <c r="E9" s="57"/>
    </row>
    <row r="10" spans="1:5" s="8" customFormat="1" ht="15" customHeight="1" x14ac:dyDescent="0.3">
      <c r="A10" s="57" t="s">
        <v>239</v>
      </c>
      <c r="B10" s="57"/>
      <c r="C10" s="57"/>
      <c r="D10" s="57"/>
      <c r="E10" s="57"/>
    </row>
    <row r="11" spans="1:5" s="8" customFormat="1" ht="15.75" thickBot="1" x14ac:dyDescent="0.3">
      <c r="A11" s="6"/>
      <c r="B11" s="7"/>
      <c r="C11" s="40"/>
      <c r="D11" s="40"/>
      <c r="E11" s="42"/>
    </row>
    <row r="12" spans="1:5" s="11" customFormat="1" ht="45" x14ac:dyDescent="0.25">
      <c r="A12" s="9" t="s">
        <v>240</v>
      </c>
      <c r="B12" s="10" t="s">
        <v>241</v>
      </c>
      <c r="C12" s="10" t="s">
        <v>242</v>
      </c>
      <c r="D12" s="10" t="s">
        <v>243</v>
      </c>
      <c r="E12" s="43" t="s">
        <v>244</v>
      </c>
    </row>
    <row r="13" spans="1:5" s="12" customFormat="1" ht="15.75" thickBot="1" x14ac:dyDescent="0.25">
      <c r="A13" s="37" t="s">
        <v>245</v>
      </c>
      <c r="B13" s="38" t="s">
        <v>246</v>
      </c>
      <c r="C13" s="39">
        <v>3</v>
      </c>
      <c r="D13" s="39">
        <v>4</v>
      </c>
      <c r="E13" s="44">
        <v>5</v>
      </c>
    </row>
    <row r="14" spans="1:5" s="19" customFormat="1" ht="15" x14ac:dyDescent="0.25">
      <c r="A14" s="34"/>
      <c r="B14" s="35" t="s">
        <v>247</v>
      </c>
      <c r="C14" s="36">
        <v>571601471.92999995</v>
      </c>
      <c r="D14" s="36">
        <v>539657106.99000001</v>
      </c>
      <c r="E14" s="45">
        <f>D14/C14*100</f>
        <v>94.4</v>
      </c>
    </row>
    <row r="15" spans="1:5" s="19" customFormat="1" ht="15" x14ac:dyDescent="0.25">
      <c r="A15" s="28" t="s">
        <v>213</v>
      </c>
      <c r="B15" s="20" t="s">
        <v>212</v>
      </c>
      <c r="C15" s="18">
        <v>177100988</v>
      </c>
      <c r="D15" s="18">
        <v>159142402.18000001</v>
      </c>
      <c r="E15" s="46">
        <f t="shared" ref="E15:E57" si="0">D15/C15*100</f>
        <v>89.9</v>
      </c>
    </row>
    <row r="16" spans="1:5" s="19" customFormat="1" ht="15" x14ac:dyDescent="0.25">
      <c r="A16" s="28" t="s">
        <v>215</v>
      </c>
      <c r="B16" s="20" t="s">
        <v>214</v>
      </c>
      <c r="C16" s="18">
        <v>109811000</v>
      </c>
      <c r="D16" s="18">
        <v>100346353.64</v>
      </c>
      <c r="E16" s="46">
        <f t="shared" si="0"/>
        <v>91.4</v>
      </c>
    </row>
    <row r="17" spans="1:5" s="23" customFormat="1" x14ac:dyDescent="0.25">
      <c r="A17" s="29" t="s">
        <v>217</v>
      </c>
      <c r="B17" s="21" t="s">
        <v>216</v>
      </c>
      <c r="C17" s="22">
        <v>109811000</v>
      </c>
      <c r="D17" s="22">
        <v>100346353.64</v>
      </c>
      <c r="E17" s="47">
        <f t="shared" si="0"/>
        <v>91.4</v>
      </c>
    </row>
    <row r="18" spans="1:5" s="23" customFormat="1" ht="63.75" x14ac:dyDescent="0.25">
      <c r="A18" s="30" t="s">
        <v>219</v>
      </c>
      <c r="B18" s="21" t="s">
        <v>218</v>
      </c>
      <c r="C18" s="24">
        <v>108399430</v>
      </c>
      <c r="D18" s="24">
        <v>99020454.969999999</v>
      </c>
      <c r="E18" s="47">
        <f t="shared" si="0"/>
        <v>91.3</v>
      </c>
    </row>
    <row r="19" spans="1:5" s="23" customFormat="1" ht="102" x14ac:dyDescent="0.25">
      <c r="A19" s="30" t="s">
        <v>221</v>
      </c>
      <c r="B19" s="21" t="s">
        <v>220</v>
      </c>
      <c r="C19" s="24">
        <v>329608</v>
      </c>
      <c r="D19" s="24">
        <v>307831.84000000003</v>
      </c>
      <c r="E19" s="47">
        <f t="shared" si="0"/>
        <v>93.4</v>
      </c>
    </row>
    <row r="20" spans="1:5" s="23" customFormat="1" ht="38.25" x14ac:dyDescent="0.25">
      <c r="A20" s="30" t="s">
        <v>223</v>
      </c>
      <c r="B20" s="21" t="s">
        <v>222</v>
      </c>
      <c r="C20" s="24">
        <v>949250</v>
      </c>
      <c r="D20" s="24">
        <v>875330.43</v>
      </c>
      <c r="E20" s="47">
        <f t="shared" si="0"/>
        <v>92.2</v>
      </c>
    </row>
    <row r="21" spans="1:5" s="23" customFormat="1" ht="78" customHeight="1" x14ac:dyDescent="0.25">
      <c r="A21" s="30" t="s">
        <v>225</v>
      </c>
      <c r="B21" s="21" t="s">
        <v>224</v>
      </c>
      <c r="C21" s="24">
        <v>132712</v>
      </c>
      <c r="D21" s="24">
        <v>142736.4</v>
      </c>
      <c r="E21" s="47">
        <f t="shared" si="0"/>
        <v>107.6</v>
      </c>
    </row>
    <row r="22" spans="1:5" s="19" customFormat="1" ht="38.25" x14ac:dyDescent="0.25">
      <c r="A22" s="28" t="s">
        <v>227</v>
      </c>
      <c r="B22" s="20" t="s">
        <v>226</v>
      </c>
      <c r="C22" s="18">
        <v>5532900</v>
      </c>
      <c r="D22" s="18">
        <v>6183485.5899999999</v>
      </c>
      <c r="E22" s="46">
        <f t="shared" si="0"/>
        <v>111.8</v>
      </c>
    </row>
    <row r="23" spans="1:5" s="23" customFormat="1" ht="25.5" x14ac:dyDescent="0.25">
      <c r="A23" s="29" t="s">
        <v>229</v>
      </c>
      <c r="B23" s="21" t="s">
        <v>228</v>
      </c>
      <c r="C23" s="22">
        <v>5532900</v>
      </c>
      <c r="D23" s="22">
        <v>6183485.5899999999</v>
      </c>
      <c r="E23" s="47">
        <f t="shared" si="0"/>
        <v>111.8</v>
      </c>
    </row>
    <row r="24" spans="1:5" s="23" customFormat="1" ht="65.25" customHeight="1" x14ac:dyDescent="0.25">
      <c r="A24" s="30" t="s">
        <v>231</v>
      </c>
      <c r="B24" s="21" t="s">
        <v>230</v>
      </c>
      <c r="C24" s="24">
        <v>1692100</v>
      </c>
      <c r="D24" s="24">
        <v>2155580.5499999998</v>
      </c>
      <c r="E24" s="47">
        <f t="shared" si="0"/>
        <v>127.4</v>
      </c>
    </row>
    <row r="25" spans="1:5" s="23" customFormat="1" ht="78" customHeight="1" x14ac:dyDescent="0.25">
      <c r="A25" s="30" t="s">
        <v>233</v>
      </c>
      <c r="B25" s="21" t="s">
        <v>232</v>
      </c>
      <c r="C25" s="24">
        <v>63100</v>
      </c>
      <c r="D25" s="24">
        <v>58396.2</v>
      </c>
      <c r="E25" s="47">
        <f t="shared" si="0"/>
        <v>92.5</v>
      </c>
    </row>
    <row r="26" spans="1:5" s="23" customFormat="1" ht="65.25" customHeight="1" x14ac:dyDescent="0.25">
      <c r="A26" s="30" t="s">
        <v>235</v>
      </c>
      <c r="B26" s="21" t="s">
        <v>234</v>
      </c>
      <c r="C26" s="24">
        <v>3706100</v>
      </c>
      <c r="D26" s="24">
        <v>4246753.26</v>
      </c>
      <c r="E26" s="47">
        <f t="shared" si="0"/>
        <v>114.6</v>
      </c>
    </row>
    <row r="27" spans="1:5" s="23" customFormat="1" ht="64.5" customHeight="1" x14ac:dyDescent="0.25">
      <c r="A27" s="30" t="s">
        <v>7</v>
      </c>
      <c r="B27" s="21" t="s">
        <v>6</v>
      </c>
      <c r="C27" s="24">
        <v>71600</v>
      </c>
      <c r="D27" s="24">
        <v>-277244.42</v>
      </c>
      <c r="E27" s="47">
        <f t="shared" si="0"/>
        <v>-387.2</v>
      </c>
    </row>
    <row r="28" spans="1:5" s="19" customFormat="1" ht="15" x14ac:dyDescent="0.25">
      <c r="A28" s="28" t="s">
        <v>9</v>
      </c>
      <c r="B28" s="20" t="s">
        <v>8</v>
      </c>
      <c r="C28" s="18">
        <v>20750400</v>
      </c>
      <c r="D28" s="18">
        <v>19688110.079999998</v>
      </c>
      <c r="E28" s="46">
        <f t="shared" si="0"/>
        <v>94.9</v>
      </c>
    </row>
    <row r="29" spans="1:5" s="23" customFormat="1" ht="25.5" x14ac:dyDescent="0.25">
      <c r="A29" s="29" t="s">
        <v>11</v>
      </c>
      <c r="B29" s="21" t="s">
        <v>10</v>
      </c>
      <c r="C29" s="22">
        <v>20600000</v>
      </c>
      <c r="D29" s="22">
        <v>19406104.43</v>
      </c>
      <c r="E29" s="47">
        <f t="shared" si="0"/>
        <v>94.2</v>
      </c>
    </row>
    <row r="30" spans="1:5" s="23" customFormat="1" ht="25.5" x14ac:dyDescent="0.25">
      <c r="A30" s="30" t="s">
        <v>12</v>
      </c>
      <c r="B30" s="21" t="s">
        <v>10</v>
      </c>
      <c r="C30" s="24">
        <v>16000000</v>
      </c>
      <c r="D30" s="24">
        <v>19392302.68</v>
      </c>
      <c r="E30" s="47">
        <f t="shared" si="0"/>
        <v>121.2</v>
      </c>
    </row>
    <row r="31" spans="1:5" s="23" customFormat="1" ht="38.25" x14ac:dyDescent="0.25">
      <c r="A31" s="30" t="s">
        <v>14</v>
      </c>
      <c r="B31" s="21" t="s">
        <v>13</v>
      </c>
      <c r="C31" s="24">
        <v>4600000</v>
      </c>
      <c r="D31" s="24">
        <v>13801.75</v>
      </c>
      <c r="E31" s="47">
        <f t="shared" si="0"/>
        <v>0.3</v>
      </c>
    </row>
    <row r="32" spans="1:5" s="23" customFormat="1" x14ac:dyDescent="0.25">
      <c r="A32" s="29" t="s">
        <v>16</v>
      </c>
      <c r="B32" s="21" t="s">
        <v>15</v>
      </c>
      <c r="C32" s="22">
        <v>50400</v>
      </c>
      <c r="D32" s="22">
        <v>210632.34</v>
      </c>
      <c r="E32" s="47">
        <f t="shared" si="0"/>
        <v>417.9</v>
      </c>
    </row>
    <row r="33" spans="1:5" s="23" customFormat="1" x14ac:dyDescent="0.25">
      <c r="A33" s="30" t="s">
        <v>17</v>
      </c>
      <c r="B33" s="21" t="s">
        <v>15</v>
      </c>
      <c r="C33" s="24">
        <v>50400</v>
      </c>
      <c r="D33" s="24">
        <v>210675.16</v>
      </c>
      <c r="E33" s="47">
        <f t="shared" si="0"/>
        <v>418</v>
      </c>
    </row>
    <row r="34" spans="1:5" s="23" customFormat="1" ht="25.5" x14ac:dyDescent="0.25">
      <c r="A34" s="30" t="s">
        <v>19</v>
      </c>
      <c r="B34" s="21" t="s">
        <v>18</v>
      </c>
      <c r="C34" s="24">
        <v>0</v>
      </c>
      <c r="D34" s="24">
        <v>-42.82</v>
      </c>
      <c r="E34" s="47"/>
    </row>
    <row r="35" spans="1:5" s="23" customFormat="1" ht="25.5" x14ac:dyDescent="0.25">
      <c r="A35" s="29" t="s">
        <v>21</v>
      </c>
      <c r="B35" s="21" t="s">
        <v>20</v>
      </c>
      <c r="C35" s="22">
        <v>100000</v>
      </c>
      <c r="D35" s="22">
        <v>71373.31</v>
      </c>
      <c r="E35" s="47">
        <f t="shared" si="0"/>
        <v>71.400000000000006</v>
      </c>
    </row>
    <row r="36" spans="1:5" s="23" customFormat="1" ht="38.25" x14ac:dyDescent="0.25">
      <c r="A36" s="30" t="s">
        <v>23</v>
      </c>
      <c r="B36" s="21" t="s">
        <v>22</v>
      </c>
      <c r="C36" s="24">
        <v>100000</v>
      </c>
      <c r="D36" s="24">
        <v>71373.31</v>
      </c>
      <c r="E36" s="47">
        <f t="shared" si="0"/>
        <v>71.400000000000006</v>
      </c>
    </row>
    <row r="37" spans="1:5" s="19" customFormat="1" ht="15" x14ac:dyDescent="0.25">
      <c r="A37" s="28" t="s">
        <v>25</v>
      </c>
      <c r="B37" s="20" t="s">
        <v>24</v>
      </c>
      <c r="C37" s="18">
        <v>2600000</v>
      </c>
      <c r="D37" s="18">
        <v>2482148.91</v>
      </c>
      <c r="E37" s="46">
        <f t="shared" si="0"/>
        <v>95.5</v>
      </c>
    </row>
    <row r="38" spans="1:5" s="23" customFormat="1" ht="25.5" x14ac:dyDescent="0.25">
      <c r="A38" s="29" t="s">
        <v>27</v>
      </c>
      <c r="B38" s="21" t="s">
        <v>26</v>
      </c>
      <c r="C38" s="22">
        <v>2600000</v>
      </c>
      <c r="D38" s="22">
        <v>2478148.91</v>
      </c>
      <c r="E38" s="47">
        <f t="shared" si="0"/>
        <v>95.3</v>
      </c>
    </row>
    <row r="39" spans="1:5" s="23" customFormat="1" ht="38.25" x14ac:dyDescent="0.25">
      <c r="A39" s="30" t="s">
        <v>29</v>
      </c>
      <c r="B39" s="21" t="s">
        <v>28</v>
      </c>
      <c r="C39" s="24">
        <v>2600000</v>
      </c>
      <c r="D39" s="24">
        <v>2478148.91</v>
      </c>
      <c r="E39" s="47">
        <f t="shared" si="0"/>
        <v>95.3</v>
      </c>
    </row>
    <row r="40" spans="1:5" s="23" customFormat="1" ht="38.25" x14ac:dyDescent="0.25">
      <c r="A40" s="29" t="s">
        <v>31</v>
      </c>
      <c r="B40" s="21" t="s">
        <v>30</v>
      </c>
      <c r="C40" s="22">
        <v>0</v>
      </c>
      <c r="D40" s="22">
        <v>4000</v>
      </c>
      <c r="E40" s="47"/>
    </row>
    <row r="41" spans="1:5" s="23" customFormat="1" ht="25.5" x14ac:dyDescent="0.25">
      <c r="A41" s="30" t="s">
        <v>33</v>
      </c>
      <c r="B41" s="21" t="s">
        <v>32</v>
      </c>
      <c r="C41" s="24">
        <v>0</v>
      </c>
      <c r="D41" s="24">
        <v>4000</v>
      </c>
      <c r="E41" s="47"/>
    </row>
    <row r="42" spans="1:5" s="19" customFormat="1" ht="38.25" x14ac:dyDescent="0.25">
      <c r="A42" s="28" t="s">
        <v>35</v>
      </c>
      <c r="B42" s="20" t="s">
        <v>34</v>
      </c>
      <c r="C42" s="18">
        <v>0</v>
      </c>
      <c r="D42" s="18">
        <v>100</v>
      </c>
      <c r="E42" s="46"/>
    </row>
    <row r="43" spans="1:5" s="23" customFormat="1" x14ac:dyDescent="0.25">
      <c r="A43" s="29" t="s">
        <v>37</v>
      </c>
      <c r="B43" s="21" t="s">
        <v>36</v>
      </c>
      <c r="C43" s="22">
        <v>0</v>
      </c>
      <c r="D43" s="22">
        <v>100</v>
      </c>
      <c r="E43" s="47"/>
    </row>
    <row r="44" spans="1:5" s="23" customFormat="1" ht="25.5" x14ac:dyDescent="0.25">
      <c r="A44" s="29" t="s">
        <v>39</v>
      </c>
      <c r="B44" s="21" t="s">
        <v>38</v>
      </c>
      <c r="C44" s="22">
        <v>0</v>
      </c>
      <c r="D44" s="22">
        <v>100</v>
      </c>
      <c r="E44" s="47"/>
    </row>
    <row r="45" spans="1:5" s="23" customFormat="1" ht="38.25" x14ac:dyDescent="0.25">
      <c r="A45" s="30" t="s">
        <v>41</v>
      </c>
      <c r="B45" s="21" t="s">
        <v>40</v>
      </c>
      <c r="C45" s="24">
        <v>0</v>
      </c>
      <c r="D45" s="24">
        <v>100</v>
      </c>
      <c r="E45" s="47"/>
    </row>
    <row r="46" spans="1:5" s="19" customFormat="1" ht="38.25" x14ac:dyDescent="0.25">
      <c r="A46" s="28" t="s">
        <v>43</v>
      </c>
      <c r="B46" s="20" t="s">
        <v>42</v>
      </c>
      <c r="C46" s="18">
        <v>13546388</v>
      </c>
      <c r="D46" s="18">
        <v>15149514.48</v>
      </c>
      <c r="E46" s="46">
        <f t="shared" si="0"/>
        <v>111.8</v>
      </c>
    </row>
    <row r="47" spans="1:5" s="23" customFormat="1" ht="25.5" x14ac:dyDescent="0.25">
      <c r="A47" s="29" t="s">
        <v>45</v>
      </c>
      <c r="B47" s="21" t="s">
        <v>44</v>
      </c>
      <c r="C47" s="22">
        <v>0</v>
      </c>
      <c r="D47" s="22">
        <v>90</v>
      </c>
      <c r="E47" s="47"/>
    </row>
    <row r="48" spans="1:5" s="23" customFormat="1" ht="38.25" x14ac:dyDescent="0.25">
      <c r="A48" s="30" t="s">
        <v>47</v>
      </c>
      <c r="B48" s="21" t="s">
        <v>46</v>
      </c>
      <c r="C48" s="24">
        <v>0</v>
      </c>
      <c r="D48" s="24">
        <v>90</v>
      </c>
      <c r="E48" s="47"/>
    </row>
    <row r="49" spans="1:5" s="23" customFormat="1" ht="81.75" customHeight="1" x14ac:dyDescent="0.25">
      <c r="A49" s="29" t="s">
        <v>49</v>
      </c>
      <c r="B49" s="21" t="s">
        <v>48</v>
      </c>
      <c r="C49" s="22">
        <v>13529088</v>
      </c>
      <c r="D49" s="22">
        <v>15010455.609999999</v>
      </c>
      <c r="E49" s="47">
        <f t="shared" si="0"/>
        <v>110.9</v>
      </c>
    </row>
    <row r="50" spans="1:5" s="23" customFormat="1" ht="63.75" x14ac:dyDescent="0.25">
      <c r="A50" s="29" t="s">
        <v>51</v>
      </c>
      <c r="B50" s="21" t="s">
        <v>50</v>
      </c>
      <c r="C50" s="22">
        <v>7300000</v>
      </c>
      <c r="D50" s="22">
        <v>8557824.8399999999</v>
      </c>
      <c r="E50" s="47">
        <f t="shared" si="0"/>
        <v>117.2</v>
      </c>
    </row>
    <row r="51" spans="1:5" s="23" customFormat="1" ht="76.5" x14ac:dyDescent="0.25">
      <c r="A51" s="30" t="s">
        <v>53</v>
      </c>
      <c r="B51" s="21" t="s">
        <v>52</v>
      </c>
      <c r="C51" s="24">
        <v>3800000</v>
      </c>
      <c r="D51" s="24">
        <v>5896087.5099999998</v>
      </c>
      <c r="E51" s="47">
        <f t="shared" si="0"/>
        <v>155.19999999999999</v>
      </c>
    </row>
    <row r="52" spans="1:5" s="23" customFormat="1" ht="76.5" x14ac:dyDescent="0.25">
      <c r="A52" s="30" t="s">
        <v>55</v>
      </c>
      <c r="B52" s="21" t="s">
        <v>54</v>
      </c>
      <c r="C52" s="24">
        <v>3500000</v>
      </c>
      <c r="D52" s="24">
        <v>2661737.33</v>
      </c>
      <c r="E52" s="47">
        <f t="shared" si="0"/>
        <v>76</v>
      </c>
    </row>
    <row r="53" spans="1:5" s="23" customFormat="1" ht="76.5" x14ac:dyDescent="0.25">
      <c r="A53" s="29" t="s">
        <v>57</v>
      </c>
      <c r="B53" s="21" t="s">
        <v>56</v>
      </c>
      <c r="C53" s="22">
        <v>6229088</v>
      </c>
      <c r="D53" s="22">
        <v>6452630.7699999996</v>
      </c>
      <c r="E53" s="47">
        <f t="shared" si="0"/>
        <v>103.6</v>
      </c>
    </row>
    <row r="54" spans="1:5" s="23" customFormat="1" ht="63.75" x14ac:dyDescent="0.25">
      <c r="A54" s="30" t="s">
        <v>59</v>
      </c>
      <c r="B54" s="21" t="s">
        <v>58</v>
      </c>
      <c r="C54" s="24">
        <v>6229088</v>
      </c>
      <c r="D54" s="24">
        <v>6452630.7699999996</v>
      </c>
      <c r="E54" s="47">
        <f t="shared" si="0"/>
        <v>103.6</v>
      </c>
    </row>
    <row r="55" spans="1:5" s="23" customFormat="1" ht="25.5" x14ac:dyDescent="0.25">
      <c r="A55" s="29" t="s">
        <v>61</v>
      </c>
      <c r="B55" s="21" t="s">
        <v>60</v>
      </c>
      <c r="C55" s="22">
        <v>17300</v>
      </c>
      <c r="D55" s="22">
        <v>17264</v>
      </c>
      <c r="E55" s="47">
        <f t="shared" si="0"/>
        <v>99.8</v>
      </c>
    </row>
    <row r="56" spans="1:5" s="23" customFormat="1" ht="51" x14ac:dyDescent="0.25">
      <c r="A56" s="29" t="s">
        <v>63</v>
      </c>
      <c r="B56" s="21" t="s">
        <v>62</v>
      </c>
      <c r="C56" s="22">
        <v>17300</v>
      </c>
      <c r="D56" s="22">
        <v>17264</v>
      </c>
      <c r="E56" s="47">
        <f t="shared" si="0"/>
        <v>99.8</v>
      </c>
    </row>
    <row r="57" spans="1:5" s="23" customFormat="1" ht="51" x14ac:dyDescent="0.25">
      <c r="A57" s="30" t="s">
        <v>65</v>
      </c>
      <c r="B57" s="21" t="s">
        <v>64</v>
      </c>
      <c r="C57" s="24">
        <v>17300</v>
      </c>
      <c r="D57" s="24">
        <v>17264</v>
      </c>
      <c r="E57" s="47">
        <f t="shared" si="0"/>
        <v>99.8</v>
      </c>
    </row>
    <row r="58" spans="1:5" s="23" customFormat="1" ht="76.5" x14ac:dyDescent="0.25">
      <c r="A58" s="29" t="s">
        <v>67</v>
      </c>
      <c r="B58" s="21" t="s">
        <v>66</v>
      </c>
      <c r="C58" s="22">
        <v>0</v>
      </c>
      <c r="D58" s="22">
        <v>121704.87</v>
      </c>
      <c r="E58" s="47"/>
    </row>
    <row r="59" spans="1:5" s="23" customFormat="1" ht="76.5" x14ac:dyDescent="0.25">
      <c r="A59" s="29" t="s">
        <v>69</v>
      </c>
      <c r="B59" s="21" t="s">
        <v>68</v>
      </c>
      <c r="C59" s="22">
        <v>0</v>
      </c>
      <c r="D59" s="22">
        <v>121704.87</v>
      </c>
      <c r="E59" s="47"/>
    </row>
    <row r="60" spans="1:5" s="23" customFormat="1" ht="76.5" x14ac:dyDescent="0.25">
      <c r="A60" s="30" t="s">
        <v>71</v>
      </c>
      <c r="B60" s="21" t="s">
        <v>70</v>
      </c>
      <c r="C60" s="24">
        <v>0</v>
      </c>
      <c r="D60" s="24">
        <v>121704.87</v>
      </c>
      <c r="E60" s="47"/>
    </row>
    <row r="61" spans="1:5" s="19" customFormat="1" ht="25.5" x14ac:dyDescent="0.25">
      <c r="A61" s="28" t="s">
        <v>73</v>
      </c>
      <c r="B61" s="20" t="s">
        <v>72</v>
      </c>
      <c r="C61" s="18">
        <v>885500</v>
      </c>
      <c r="D61" s="18">
        <v>1228592.76</v>
      </c>
      <c r="E61" s="46">
        <f t="shared" ref="E61:E105" si="1">D61/C61*100</f>
        <v>138.69999999999999</v>
      </c>
    </row>
    <row r="62" spans="1:5" s="23" customFormat="1" x14ac:dyDescent="0.25">
      <c r="A62" s="29" t="s">
        <v>75</v>
      </c>
      <c r="B62" s="21" t="s">
        <v>74</v>
      </c>
      <c r="C62" s="22">
        <v>885500</v>
      </c>
      <c r="D62" s="22">
        <v>1228592.76</v>
      </c>
      <c r="E62" s="47">
        <f t="shared" si="1"/>
        <v>138.69999999999999</v>
      </c>
    </row>
    <row r="63" spans="1:5" s="23" customFormat="1" ht="25.5" x14ac:dyDescent="0.25">
      <c r="A63" s="30" t="s">
        <v>77</v>
      </c>
      <c r="B63" s="21" t="s">
        <v>76</v>
      </c>
      <c r="C63" s="24">
        <v>185700</v>
      </c>
      <c r="D63" s="24">
        <v>293708.2</v>
      </c>
      <c r="E63" s="47">
        <f t="shared" si="1"/>
        <v>158.19999999999999</v>
      </c>
    </row>
    <row r="64" spans="1:5" s="23" customFormat="1" ht="25.5" x14ac:dyDescent="0.25">
      <c r="A64" s="30" t="s">
        <v>79</v>
      </c>
      <c r="B64" s="21" t="s">
        <v>78</v>
      </c>
      <c r="C64" s="24">
        <v>7200</v>
      </c>
      <c r="D64" s="24">
        <v>6670.69</v>
      </c>
      <c r="E64" s="47">
        <f t="shared" si="1"/>
        <v>92.6</v>
      </c>
    </row>
    <row r="65" spans="1:5" s="23" customFormat="1" ht="25.5" x14ac:dyDescent="0.25">
      <c r="A65" s="30" t="s">
        <v>81</v>
      </c>
      <c r="B65" s="21" t="s">
        <v>80</v>
      </c>
      <c r="C65" s="24">
        <v>139100</v>
      </c>
      <c r="D65" s="24">
        <v>350792.79</v>
      </c>
      <c r="E65" s="47">
        <f t="shared" si="1"/>
        <v>252.2</v>
      </c>
    </row>
    <row r="66" spans="1:5" s="23" customFormat="1" ht="15" customHeight="1" x14ac:dyDescent="0.25">
      <c r="A66" s="30" t="s">
        <v>83</v>
      </c>
      <c r="B66" s="21" t="s">
        <v>82</v>
      </c>
      <c r="C66" s="24">
        <v>553500</v>
      </c>
      <c r="D66" s="24">
        <v>577421.07999999996</v>
      </c>
      <c r="E66" s="47">
        <f t="shared" si="1"/>
        <v>104.3</v>
      </c>
    </row>
    <row r="67" spans="1:5" s="19" customFormat="1" ht="25.5" x14ac:dyDescent="0.25">
      <c r="A67" s="28" t="s">
        <v>85</v>
      </c>
      <c r="B67" s="20" t="s">
        <v>84</v>
      </c>
      <c r="C67" s="18">
        <v>0</v>
      </c>
      <c r="D67" s="18">
        <v>46532.09</v>
      </c>
      <c r="E67" s="46"/>
    </row>
    <row r="68" spans="1:5" s="23" customFormat="1" x14ac:dyDescent="0.25">
      <c r="A68" s="29" t="s">
        <v>87</v>
      </c>
      <c r="B68" s="21" t="s">
        <v>86</v>
      </c>
      <c r="C68" s="22">
        <v>0</v>
      </c>
      <c r="D68" s="22">
        <v>46532.09</v>
      </c>
      <c r="E68" s="47"/>
    </row>
    <row r="69" spans="1:5" s="23" customFormat="1" x14ac:dyDescent="0.25">
      <c r="A69" s="29" t="s">
        <v>89</v>
      </c>
      <c r="B69" s="21" t="s">
        <v>88</v>
      </c>
      <c r="C69" s="22">
        <v>0</v>
      </c>
      <c r="D69" s="22">
        <v>46532.09</v>
      </c>
      <c r="E69" s="47"/>
    </row>
    <row r="70" spans="1:5" s="23" customFormat="1" ht="25.5" x14ac:dyDescent="0.25">
      <c r="A70" s="30" t="s">
        <v>91</v>
      </c>
      <c r="B70" s="21" t="s">
        <v>90</v>
      </c>
      <c r="C70" s="24">
        <v>0</v>
      </c>
      <c r="D70" s="24">
        <v>46532.09</v>
      </c>
      <c r="E70" s="47"/>
    </row>
    <row r="71" spans="1:5" s="19" customFormat="1" ht="25.5" x14ac:dyDescent="0.25">
      <c r="A71" s="28" t="s">
        <v>93</v>
      </c>
      <c r="B71" s="20" t="s">
        <v>92</v>
      </c>
      <c r="C71" s="18">
        <v>19345800</v>
      </c>
      <c r="D71" s="18">
        <v>9879175.8000000007</v>
      </c>
      <c r="E71" s="46">
        <f t="shared" si="1"/>
        <v>51.1</v>
      </c>
    </row>
    <row r="72" spans="1:5" s="23" customFormat="1" ht="76.5" x14ac:dyDescent="0.25">
      <c r="A72" s="29" t="s">
        <v>95</v>
      </c>
      <c r="B72" s="21" t="s">
        <v>94</v>
      </c>
      <c r="C72" s="22">
        <v>12045800</v>
      </c>
      <c r="D72" s="22">
        <v>2091286.69</v>
      </c>
      <c r="E72" s="47">
        <f t="shared" si="1"/>
        <v>17.399999999999999</v>
      </c>
    </row>
    <row r="73" spans="1:5" s="23" customFormat="1" ht="89.25" x14ac:dyDescent="0.25">
      <c r="A73" s="29" t="s">
        <v>97</v>
      </c>
      <c r="B73" s="21" t="s">
        <v>96</v>
      </c>
      <c r="C73" s="22">
        <v>12045800</v>
      </c>
      <c r="D73" s="22">
        <v>2091286.69</v>
      </c>
      <c r="E73" s="47">
        <f t="shared" si="1"/>
        <v>17.399999999999999</v>
      </c>
    </row>
    <row r="74" spans="1:5" s="23" customFormat="1" ht="76.5" x14ac:dyDescent="0.25">
      <c r="A74" s="30" t="s">
        <v>99</v>
      </c>
      <c r="B74" s="21" t="s">
        <v>98</v>
      </c>
      <c r="C74" s="24">
        <v>12045800</v>
      </c>
      <c r="D74" s="24">
        <v>2091286.69</v>
      </c>
      <c r="E74" s="47">
        <f t="shared" si="1"/>
        <v>17.399999999999999</v>
      </c>
    </row>
    <row r="75" spans="1:5" s="23" customFormat="1" ht="25.5" x14ac:dyDescent="0.25">
      <c r="A75" s="29" t="s">
        <v>101</v>
      </c>
      <c r="B75" s="21" t="s">
        <v>100</v>
      </c>
      <c r="C75" s="22">
        <v>7300000</v>
      </c>
      <c r="D75" s="22">
        <v>7787889.1100000003</v>
      </c>
      <c r="E75" s="47">
        <f t="shared" si="1"/>
        <v>106.7</v>
      </c>
    </row>
    <row r="76" spans="1:5" s="23" customFormat="1" ht="27.75" customHeight="1" x14ac:dyDescent="0.25">
      <c r="A76" s="29" t="s">
        <v>103</v>
      </c>
      <c r="B76" s="21" t="s">
        <v>102</v>
      </c>
      <c r="C76" s="22">
        <v>7300000</v>
      </c>
      <c r="D76" s="22">
        <v>7787889.1100000003</v>
      </c>
      <c r="E76" s="47">
        <f t="shared" si="1"/>
        <v>106.7</v>
      </c>
    </row>
    <row r="77" spans="1:5" s="23" customFormat="1" ht="40.5" customHeight="1" x14ac:dyDescent="0.25">
      <c r="A77" s="30" t="s">
        <v>105</v>
      </c>
      <c r="B77" s="21" t="s">
        <v>104</v>
      </c>
      <c r="C77" s="24">
        <v>4300000</v>
      </c>
      <c r="D77" s="24">
        <v>4818778.93</v>
      </c>
      <c r="E77" s="47">
        <f t="shared" si="1"/>
        <v>112.1</v>
      </c>
    </row>
    <row r="78" spans="1:5" s="23" customFormat="1" ht="39.75" customHeight="1" x14ac:dyDescent="0.25">
      <c r="A78" s="30" t="s">
        <v>107</v>
      </c>
      <c r="B78" s="21" t="s">
        <v>106</v>
      </c>
      <c r="C78" s="24">
        <v>3000000</v>
      </c>
      <c r="D78" s="24">
        <v>2969110.18</v>
      </c>
      <c r="E78" s="47">
        <f t="shared" si="1"/>
        <v>99</v>
      </c>
    </row>
    <row r="79" spans="1:5" s="19" customFormat="1" ht="15" x14ac:dyDescent="0.25">
      <c r="A79" s="28" t="s">
        <v>109</v>
      </c>
      <c r="B79" s="20" t="s">
        <v>108</v>
      </c>
      <c r="C79" s="18">
        <v>4629000</v>
      </c>
      <c r="D79" s="18">
        <v>4135918.22</v>
      </c>
      <c r="E79" s="46">
        <f t="shared" si="1"/>
        <v>89.3</v>
      </c>
    </row>
    <row r="80" spans="1:5" s="23" customFormat="1" ht="25.5" x14ac:dyDescent="0.25">
      <c r="A80" s="29" t="s">
        <v>111</v>
      </c>
      <c r="B80" s="21" t="s">
        <v>110</v>
      </c>
      <c r="C80" s="22">
        <v>30000</v>
      </c>
      <c r="D80" s="22">
        <v>35352.720000000001</v>
      </c>
      <c r="E80" s="47">
        <f t="shared" si="1"/>
        <v>117.8</v>
      </c>
    </row>
    <row r="81" spans="1:5" s="23" customFormat="1" ht="63.75" x14ac:dyDescent="0.25">
      <c r="A81" s="30" t="s">
        <v>113</v>
      </c>
      <c r="B81" s="21" t="s">
        <v>112</v>
      </c>
      <c r="C81" s="24">
        <v>30000</v>
      </c>
      <c r="D81" s="24">
        <v>33253.85</v>
      </c>
      <c r="E81" s="47">
        <f t="shared" si="1"/>
        <v>110.8</v>
      </c>
    </row>
    <row r="82" spans="1:5" s="23" customFormat="1" ht="51" x14ac:dyDescent="0.25">
      <c r="A82" s="30" t="s">
        <v>115</v>
      </c>
      <c r="B82" s="21" t="s">
        <v>114</v>
      </c>
      <c r="C82" s="24">
        <v>0</v>
      </c>
      <c r="D82" s="24">
        <v>2098.87</v>
      </c>
      <c r="E82" s="47"/>
    </row>
    <row r="83" spans="1:5" s="23" customFormat="1" ht="52.5" customHeight="1" x14ac:dyDescent="0.25">
      <c r="A83" s="30" t="s">
        <v>117</v>
      </c>
      <c r="B83" s="21" t="s">
        <v>116</v>
      </c>
      <c r="C83" s="24">
        <v>0</v>
      </c>
      <c r="D83" s="24">
        <v>137733.32999999999</v>
      </c>
      <c r="E83" s="47"/>
    </row>
    <row r="84" spans="1:5" s="23" customFormat="1" ht="51" x14ac:dyDescent="0.25">
      <c r="A84" s="29" t="s">
        <v>119</v>
      </c>
      <c r="B84" s="21" t="s">
        <v>118</v>
      </c>
      <c r="C84" s="22">
        <v>0</v>
      </c>
      <c r="D84" s="22">
        <v>62500</v>
      </c>
      <c r="E84" s="47"/>
    </row>
    <row r="85" spans="1:5" s="23" customFormat="1" ht="51" x14ac:dyDescent="0.25">
      <c r="A85" s="30" t="s">
        <v>121</v>
      </c>
      <c r="B85" s="21" t="s">
        <v>120</v>
      </c>
      <c r="C85" s="24">
        <v>0</v>
      </c>
      <c r="D85" s="24">
        <v>52500</v>
      </c>
      <c r="E85" s="47"/>
    </row>
    <row r="86" spans="1:5" s="23" customFormat="1" ht="51" x14ac:dyDescent="0.25">
      <c r="A86" s="30" t="s">
        <v>123</v>
      </c>
      <c r="B86" s="21" t="s">
        <v>122</v>
      </c>
      <c r="C86" s="24">
        <v>0</v>
      </c>
      <c r="D86" s="24">
        <v>10000</v>
      </c>
      <c r="E86" s="47"/>
    </row>
    <row r="87" spans="1:5" s="23" customFormat="1" ht="102" x14ac:dyDescent="0.25">
      <c r="A87" s="29" t="s">
        <v>125</v>
      </c>
      <c r="B87" s="21" t="s">
        <v>124</v>
      </c>
      <c r="C87" s="22">
        <v>107500</v>
      </c>
      <c r="D87" s="22">
        <v>372700</v>
      </c>
      <c r="E87" s="47">
        <f t="shared" si="1"/>
        <v>346.7</v>
      </c>
    </row>
    <row r="88" spans="1:5" s="23" customFormat="1" ht="38.25" x14ac:dyDescent="0.25">
      <c r="A88" s="30" t="s">
        <v>127</v>
      </c>
      <c r="B88" s="21" t="s">
        <v>126</v>
      </c>
      <c r="C88" s="24">
        <v>0</v>
      </c>
      <c r="D88" s="24">
        <v>107000</v>
      </c>
      <c r="E88" s="47"/>
    </row>
    <row r="89" spans="1:5" s="23" customFormat="1" ht="38.25" x14ac:dyDescent="0.25">
      <c r="A89" s="30" t="s">
        <v>129</v>
      </c>
      <c r="B89" s="21" t="s">
        <v>128</v>
      </c>
      <c r="C89" s="24">
        <v>25000</v>
      </c>
      <c r="D89" s="24">
        <v>24000</v>
      </c>
      <c r="E89" s="47">
        <f t="shared" si="1"/>
        <v>96</v>
      </c>
    </row>
    <row r="90" spans="1:5" s="23" customFormat="1" ht="25.5" x14ac:dyDescent="0.25">
      <c r="A90" s="30" t="s">
        <v>131</v>
      </c>
      <c r="B90" s="21" t="s">
        <v>130</v>
      </c>
      <c r="C90" s="24">
        <v>80000</v>
      </c>
      <c r="D90" s="24">
        <v>240200</v>
      </c>
      <c r="E90" s="47">
        <f t="shared" si="1"/>
        <v>300.3</v>
      </c>
    </row>
    <row r="91" spans="1:5" s="23" customFormat="1" ht="25.5" x14ac:dyDescent="0.25">
      <c r="A91" s="30" t="s">
        <v>133</v>
      </c>
      <c r="B91" s="21" t="s">
        <v>132</v>
      </c>
      <c r="C91" s="24">
        <v>2500</v>
      </c>
      <c r="D91" s="24">
        <v>1500</v>
      </c>
      <c r="E91" s="47">
        <f t="shared" si="1"/>
        <v>60</v>
      </c>
    </row>
    <row r="92" spans="1:5" s="23" customFormat="1" ht="51" x14ac:dyDescent="0.25">
      <c r="A92" s="30" t="s">
        <v>135</v>
      </c>
      <c r="B92" s="21" t="s">
        <v>134</v>
      </c>
      <c r="C92" s="24">
        <v>750000</v>
      </c>
      <c r="D92" s="24">
        <v>1057700</v>
      </c>
      <c r="E92" s="47">
        <f t="shared" si="1"/>
        <v>141</v>
      </c>
    </row>
    <row r="93" spans="1:5" s="23" customFormat="1" ht="25.5" x14ac:dyDescent="0.25">
      <c r="A93" s="29" t="s">
        <v>137</v>
      </c>
      <c r="B93" s="21" t="s">
        <v>136</v>
      </c>
      <c r="C93" s="22">
        <v>0</v>
      </c>
      <c r="D93" s="22">
        <v>25500</v>
      </c>
      <c r="E93" s="47"/>
    </row>
    <row r="94" spans="1:5" s="23" customFormat="1" ht="25.5" x14ac:dyDescent="0.25">
      <c r="A94" s="30" t="s">
        <v>139</v>
      </c>
      <c r="B94" s="21" t="s">
        <v>138</v>
      </c>
      <c r="C94" s="24">
        <v>0</v>
      </c>
      <c r="D94" s="24">
        <v>25500</v>
      </c>
      <c r="E94" s="47"/>
    </row>
    <row r="95" spans="1:5" s="23" customFormat="1" ht="25.5" x14ac:dyDescent="0.25">
      <c r="A95" s="29" t="s">
        <v>141</v>
      </c>
      <c r="B95" s="21" t="s">
        <v>140</v>
      </c>
      <c r="C95" s="22">
        <v>0</v>
      </c>
      <c r="D95" s="22">
        <v>8067</v>
      </c>
      <c r="E95" s="47"/>
    </row>
    <row r="96" spans="1:5" s="23" customFormat="1" ht="38.25" x14ac:dyDescent="0.25">
      <c r="A96" s="30" t="s">
        <v>143</v>
      </c>
      <c r="B96" s="21" t="s">
        <v>142</v>
      </c>
      <c r="C96" s="24">
        <v>0</v>
      </c>
      <c r="D96" s="24">
        <v>8067</v>
      </c>
      <c r="E96" s="47"/>
    </row>
    <row r="97" spans="1:5" s="23" customFormat="1" ht="63.75" x14ac:dyDescent="0.25">
      <c r="A97" s="30" t="s">
        <v>145</v>
      </c>
      <c r="B97" s="21" t="s">
        <v>144</v>
      </c>
      <c r="C97" s="24">
        <v>57000</v>
      </c>
      <c r="D97" s="24">
        <v>1002749.46</v>
      </c>
      <c r="E97" s="47">
        <f t="shared" si="1"/>
        <v>1759.2</v>
      </c>
    </row>
    <row r="98" spans="1:5" s="23" customFormat="1" ht="25.5" x14ac:dyDescent="0.25">
      <c r="A98" s="29" t="s">
        <v>147</v>
      </c>
      <c r="B98" s="21" t="s">
        <v>146</v>
      </c>
      <c r="C98" s="22">
        <v>3684500</v>
      </c>
      <c r="D98" s="22">
        <v>1433615.71</v>
      </c>
      <c r="E98" s="47">
        <f t="shared" si="1"/>
        <v>38.9</v>
      </c>
    </row>
    <row r="99" spans="1:5" s="23" customFormat="1" ht="38.25" x14ac:dyDescent="0.25">
      <c r="A99" s="30" t="s">
        <v>149</v>
      </c>
      <c r="B99" s="21" t="s">
        <v>148</v>
      </c>
      <c r="C99" s="24">
        <v>3684500</v>
      </c>
      <c r="D99" s="24">
        <v>1433615.71</v>
      </c>
      <c r="E99" s="47">
        <f t="shared" si="1"/>
        <v>38.9</v>
      </c>
    </row>
    <row r="100" spans="1:5" s="19" customFormat="1" ht="15" x14ac:dyDescent="0.25">
      <c r="A100" s="28" t="s">
        <v>151</v>
      </c>
      <c r="B100" s="20" t="s">
        <v>150</v>
      </c>
      <c r="C100" s="18">
        <v>0</v>
      </c>
      <c r="D100" s="18">
        <v>2470.61</v>
      </c>
      <c r="E100" s="46"/>
    </row>
    <row r="101" spans="1:5" s="23" customFormat="1" x14ac:dyDescent="0.25">
      <c r="A101" s="29" t="s">
        <v>153</v>
      </c>
      <c r="B101" s="21" t="s">
        <v>152</v>
      </c>
      <c r="C101" s="22">
        <v>0</v>
      </c>
      <c r="D101" s="22">
        <v>2470.61</v>
      </c>
      <c r="E101" s="47"/>
    </row>
    <row r="102" spans="1:5" s="23" customFormat="1" ht="25.5" x14ac:dyDescent="0.25">
      <c r="A102" s="30" t="s">
        <v>155</v>
      </c>
      <c r="B102" s="21" t="s">
        <v>154</v>
      </c>
      <c r="C102" s="24">
        <v>0</v>
      </c>
      <c r="D102" s="24">
        <v>2470.61</v>
      </c>
      <c r="E102" s="47"/>
    </row>
    <row r="103" spans="1:5" s="15" customFormat="1" ht="15" x14ac:dyDescent="0.2">
      <c r="A103" s="28" t="s">
        <v>157</v>
      </c>
      <c r="B103" s="16" t="s">
        <v>156</v>
      </c>
      <c r="C103" s="18">
        <f>C104+C163+C165+C167</f>
        <v>394500483.93000001</v>
      </c>
      <c r="D103" s="18">
        <f>D104+D163+D165+D167</f>
        <v>380514704.81</v>
      </c>
      <c r="E103" s="46">
        <f t="shared" si="1"/>
        <v>96.5</v>
      </c>
    </row>
    <row r="104" spans="1:5" s="15" customFormat="1" ht="38.25" x14ac:dyDescent="0.2">
      <c r="A104" s="28" t="s">
        <v>159</v>
      </c>
      <c r="B104" s="16" t="s">
        <v>158</v>
      </c>
      <c r="C104" s="18">
        <f>C105+C107+C122+C158+C159+C160+C161+C162</f>
        <v>387354188.93000001</v>
      </c>
      <c r="D104" s="18">
        <f>D105+D107+D122+D158+D159+D160+D161+D162</f>
        <v>374573013.26999998</v>
      </c>
      <c r="E104" s="46">
        <f t="shared" si="1"/>
        <v>96.7</v>
      </c>
    </row>
    <row r="105" spans="1:5" s="27" customFormat="1" ht="25.5" x14ac:dyDescent="0.2">
      <c r="A105" s="28" t="s">
        <v>161</v>
      </c>
      <c r="B105" s="20" t="s">
        <v>160</v>
      </c>
      <c r="C105" s="18">
        <f>C106</f>
        <v>1902145</v>
      </c>
      <c r="D105" s="18">
        <f>D106</f>
        <v>1902145</v>
      </c>
      <c r="E105" s="48">
        <f t="shared" si="1"/>
        <v>100</v>
      </c>
    </row>
    <row r="106" spans="1:5" s="25" customFormat="1" ht="25.5" x14ac:dyDescent="0.2">
      <c r="A106" s="30" t="s">
        <v>163</v>
      </c>
      <c r="B106" s="21" t="s">
        <v>162</v>
      </c>
      <c r="C106" s="24">
        <v>1902145</v>
      </c>
      <c r="D106" s="24">
        <v>1902145</v>
      </c>
      <c r="E106" s="49">
        <f t="shared" ref="E106:E165" si="2">D106/C106*100</f>
        <v>100</v>
      </c>
    </row>
    <row r="107" spans="1:5" s="27" customFormat="1" ht="25.5" x14ac:dyDescent="0.2">
      <c r="A107" s="28" t="s">
        <v>165</v>
      </c>
      <c r="B107" s="20" t="s">
        <v>164</v>
      </c>
      <c r="C107" s="18">
        <f>C108+C109+C110+C111+C112+C113+C114+C115+C116+C117+C118+C119+C120+C121</f>
        <v>56630982.060000002</v>
      </c>
      <c r="D107" s="18">
        <f>D108+D109+D110+D111+D112+D113+D114+D115+D116+D117+D118+D119+D120+D121</f>
        <v>52033042.060000002</v>
      </c>
      <c r="E107" s="48">
        <f t="shared" si="2"/>
        <v>91.9</v>
      </c>
    </row>
    <row r="108" spans="1:5" s="26" customFormat="1" ht="51" x14ac:dyDescent="0.2">
      <c r="A108" s="30" t="s">
        <v>167</v>
      </c>
      <c r="B108" s="21" t="s">
        <v>166</v>
      </c>
      <c r="C108" s="24">
        <v>1254100</v>
      </c>
      <c r="D108" s="24">
        <v>1254100</v>
      </c>
      <c r="E108" s="50">
        <f t="shared" si="2"/>
        <v>100</v>
      </c>
    </row>
    <row r="109" spans="1:5" s="26" customFormat="1" ht="25.5" x14ac:dyDescent="0.2">
      <c r="A109" s="30" t="s">
        <v>169</v>
      </c>
      <c r="B109" s="21" t="s">
        <v>168</v>
      </c>
      <c r="C109" s="24">
        <v>330590</v>
      </c>
      <c r="D109" s="24">
        <v>330590</v>
      </c>
      <c r="E109" s="50">
        <f t="shared" si="2"/>
        <v>100</v>
      </c>
    </row>
    <row r="110" spans="1:5" s="26" customFormat="1" ht="38.25" x14ac:dyDescent="0.2">
      <c r="A110" s="30" t="s">
        <v>171</v>
      </c>
      <c r="B110" s="21" t="s">
        <v>170</v>
      </c>
      <c r="C110" s="24">
        <v>12496067.060000001</v>
      </c>
      <c r="D110" s="24">
        <v>12496067.060000001</v>
      </c>
      <c r="E110" s="50">
        <f t="shared" si="2"/>
        <v>100</v>
      </c>
    </row>
    <row r="111" spans="1:5" s="26" customFormat="1" ht="51" x14ac:dyDescent="0.2">
      <c r="A111" s="30" t="s">
        <v>173</v>
      </c>
      <c r="B111" s="21" t="s">
        <v>172</v>
      </c>
      <c r="C111" s="24">
        <v>1449800</v>
      </c>
      <c r="D111" s="24">
        <v>1449800</v>
      </c>
      <c r="E111" s="50">
        <f t="shared" si="2"/>
        <v>100</v>
      </c>
    </row>
    <row r="112" spans="1:5" s="25" customFormat="1" ht="102" x14ac:dyDescent="0.2">
      <c r="A112" s="29" t="s">
        <v>248</v>
      </c>
      <c r="B112" s="21" t="s">
        <v>258</v>
      </c>
      <c r="C112" s="22">
        <v>67200</v>
      </c>
      <c r="D112" s="22">
        <v>67200</v>
      </c>
      <c r="E112" s="50">
        <f t="shared" si="2"/>
        <v>100</v>
      </c>
    </row>
    <row r="113" spans="1:5" s="25" customFormat="1" ht="76.5" x14ac:dyDescent="0.2">
      <c r="A113" s="29" t="s">
        <v>249</v>
      </c>
      <c r="B113" s="21" t="s">
        <v>259</v>
      </c>
      <c r="C113" s="22">
        <v>58200</v>
      </c>
      <c r="D113" s="22">
        <v>58200</v>
      </c>
      <c r="E113" s="50">
        <f t="shared" si="2"/>
        <v>100</v>
      </c>
    </row>
    <row r="114" spans="1:5" s="25" customFormat="1" ht="63.75" x14ac:dyDescent="0.2">
      <c r="A114" s="29" t="s">
        <v>250</v>
      </c>
      <c r="B114" s="21" t="s">
        <v>260</v>
      </c>
      <c r="C114" s="22">
        <v>35200</v>
      </c>
      <c r="D114" s="22">
        <v>35200</v>
      </c>
      <c r="E114" s="50">
        <f t="shared" si="2"/>
        <v>100</v>
      </c>
    </row>
    <row r="115" spans="1:5" s="25" customFormat="1" ht="51" x14ac:dyDescent="0.2">
      <c r="A115" s="29" t="s">
        <v>251</v>
      </c>
      <c r="B115" s="21" t="s">
        <v>261</v>
      </c>
      <c r="C115" s="22">
        <v>34832400</v>
      </c>
      <c r="D115" s="22">
        <v>30679000</v>
      </c>
      <c r="E115" s="50">
        <f t="shared" si="2"/>
        <v>88.1</v>
      </c>
    </row>
    <row r="116" spans="1:5" s="25" customFormat="1" ht="63.75" x14ac:dyDescent="0.2">
      <c r="A116" s="29" t="s">
        <v>252</v>
      </c>
      <c r="B116" s="21" t="s">
        <v>262</v>
      </c>
      <c r="C116" s="22">
        <v>100000</v>
      </c>
      <c r="D116" s="22">
        <v>100000</v>
      </c>
      <c r="E116" s="50">
        <f t="shared" si="2"/>
        <v>100</v>
      </c>
    </row>
    <row r="117" spans="1:5" s="25" customFormat="1" ht="91.5" customHeight="1" x14ac:dyDescent="0.2">
      <c r="A117" s="29" t="s">
        <v>253</v>
      </c>
      <c r="B117" s="21" t="s">
        <v>308</v>
      </c>
      <c r="C117" s="22">
        <v>1578800</v>
      </c>
      <c r="D117" s="22">
        <v>1366160</v>
      </c>
      <c r="E117" s="50">
        <f t="shared" si="2"/>
        <v>86.5</v>
      </c>
    </row>
    <row r="118" spans="1:5" s="25" customFormat="1" ht="89.25" x14ac:dyDescent="0.2">
      <c r="A118" s="29" t="s">
        <v>254</v>
      </c>
      <c r="B118" s="21" t="s">
        <v>263</v>
      </c>
      <c r="C118" s="22">
        <v>635325</v>
      </c>
      <c r="D118" s="22">
        <v>635325</v>
      </c>
      <c r="E118" s="50">
        <f t="shared" si="2"/>
        <v>100</v>
      </c>
    </row>
    <row r="119" spans="1:5" s="25" customFormat="1" ht="76.5" x14ac:dyDescent="0.2">
      <c r="A119" s="29" t="s">
        <v>255</v>
      </c>
      <c r="B119" s="21" t="s">
        <v>264</v>
      </c>
      <c r="C119" s="22">
        <v>97200</v>
      </c>
      <c r="D119" s="22">
        <v>97200</v>
      </c>
      <c r="E119" s="50">
        <f t="shared" si="2"/>
        <v>100</v>
      </c>
    </row>
    <row r="120" spans="1:5" s="25" customFormat="1" ht="63.75" x14ac:dyDescent="0.2">
      <c r="A120" s="29" t="s">
        <v>256</v>
      </c>
      <c r="B120" s="21" t="s">
        <v>265</v>
      </c>
      <c r="C120" s="22">
        <v>496100</v>
      </c>
      <c r="D120" s="22">
        <v>264200</v>
      </c>
      <c r="E120" s="50">
        <f t="shared" si="2"/>
        <v>53.3</v>
      </c>
    </row>
    <row r="121" spans="1:5" s="25" customFormat="1" ht="76.5" x14ac:dyDescent="0.2">
      <c r="A121" s="29" t="s">
        <v>257</v>
      </c>
      <c r="B121" s="21" t="s">
        <v>266</v>
      </c>
      <c r="C121" s="22">
        <v>3200000</v>
      </c>
      <c r="D121" s="22">
        <v>3200000</v>
      </c>
      <c r="E121" s="50">
        <f t="shared" si="2"/>
        <v>100</v>
      </c>
    </row>
    <row r="122" spans="1:5" s="15" customFormat="1" ht="25.5" x14ac:dyDescent="0.2">
      <c r="A122" s="28" t="s">
        <v>175</v>
      </c>
      <c r="B122" s="20" t="s">
        <v>174</v>
      </c>
      <c r="C122" s="18">
        <f>C123+C124+C125+C126+C127+C128+C129+C130+C131+C132+C133+C134+C135+C136+C137+C138+C139+C140+C141+C142+C143+C144+C145+C146+C147+C148+C149+C150+C151+C152+C153+C154+C155+C156</f>
        <v>305328217</v>
      </c>
      <c r="D122" s="18">
        <f>D123+D124+D125+D126+D127+D128+D129+D130+D131+D132+D133+D134+D135+D136+D137+D138+D139+D140+D141+D142+D143+D144+D145+D146+D147+D148+D149+D150+D151+D152+D153+D154+D155+D156</f>
        <v>297144981.33999997</v>
      </c>
      <c r="E122" s="46">
        <f t="shared" si="2"/>
        <v>97.3</v>
      </c>
    </row>
    <row r="123" spans="1:5" s="3" customFormat="1" ht="38.25" x14ac:dyDescent="0.2">
      <c r="A123" s="30" t="s">
        <v>177</v>
      </c>
      <c r="B123" s="21" t="s">
        <v>176</v>
      </c>
      <c r="C123" s="24">
        <v>43460000</v>
      </c>
      <c r="D123" s="24">
        <v>41260000</v>
      </c>
      <c r="E123" s="51">
        <f t="shared" si="2"/>
        <v>94.9</v>
      </c>
    </row>
    <row r="124" spans="1:5" s="3" customFormat="1" ht="51" x14ac:dyDescent="0.2">
      <c r="A124" s="30" t="s">
        <v>179</v>
      </c>
      <c r="B124" s="21" t="s">
        <v>178</v>
      </c>
      <c r="C124" s="24">
        <v>814</v>
      </c>
      <c r="D124" s="24">
        <v>600</v>
      </c>
      <c r="E124" s="51">
        <f t="shared" si="2"/>
        <v>73.7</v>
      </c>
    </row>
    <row r="125" spans="1:5" s="3" customFormat="1" ht="51" x14ac:dyDescent="0.2">
      <c r="A125" s="30" t="s">
        <v>181</v>
      </c>
      <c r="B125" s="21" t="s">
        <v>180</v>
      </c>
      <c r="C125" s="24">
        <v>898300</v>
      </c>
      <c r="D125" s="24">
        <v>882500</v>
      </c>
      <c r="E125" s="51">
        <f t="shared" si="2"/>
        <v>98.2</v>
      </c>
    </row>
    <row r="126" spans="1:5" s="3" customFormat="1" ht="38.25" x14ac:dyDescent="0.2">
      <c r="A126" s="30" t="s">
        <v>183</v>
      </c>
      <c r="B126" s="21" t="s">
        <v>182</v>
      </c>
      <c r="C126" s="24">
        <v>720400</v>
      </c>
      <c r="D126" s="24">
        <v>720400</v>
      </c>
      <c r="E126" s="51">
        <f t="shared" si="2"/>
        <v>100</v>
      </c>
    </row>
    <row r="127" spans="1:5" s="3" customFormat="1" ht="38.25" x14ac:dyDescent="0.2">
      <c r="A127" s="30" t="s">
        <v>185</v>
      </c>
      <c r="B127" s="21" t="s">
        <v>184</v>
      </c>
      <c r="C127" s="24">
        <v>1597400</v>
      </c>
      <c r="D127" s="24">
        <v>1597400</v>
      </c>
      <c r="E127" s="51">
        <f t="shared" si="2"/>
        <v>100</v>
      </c>
    </row>
    <row r="128" spans="1:5" s="3" customFormat="1" ht="63.75" x14ac:dyDescent="0.2">
      <c r="A128" s="30" t="s">
        <v>267</v>
      </c>
      <c r="B128" s="21" t="s">
        <v>307</v>
      </c>
      <c r="C128" s="24">
        <v>701600</v>
      </c>
      <c r="D128" s="24">
        <v>699000</v>
      </c>
      <c r="E128" s="51">
        <f t="shared" si="2"/>
        <v>99.6</v>
      </c>
    </row>
    <row r="129" spans="1:5" s="3" customFormat="1" ht="63.75" x14ac:dyDescent="0.2">
      <c r="A129" s="30" t="s">
        <v>268</v>
      </c>
      <c r="B129" s="21" t="s">
        <v>305</v>
      </c>
      <c r="C129" s="24">
        <v>34869200</v>
      </c>
      <c r="D129" s="24">
        <v>31810300</v>
      </c>
      <c r="E129" s="51">
        <f t="shared" si="2"/>
        <v>91.2</v>
      </c>
    </row>
    <row r="130" spans="1:5" s="3" customFormat="1" ht="63.75" x14ac:dyDescent="0.2">
      <c r="A130" s="30" t="s">
        <v>269</v>
      </c>
      <c r="B130" s="21" t="s">
        <v>306</v>
      </c>
      <c r="C130" s="24">
        <v>13900</v>
      </c>
      <c r="D130" s="24">
        <v>13900</v>
      </c>
      <c r="E130" s="51">
        <f t="shared" si="2"/>
        <v>100</v>
      </c>
    </row>
    <row r="131" spans="1:5" s="3" customFormat="1" ht="63.75" x14ac:dyDescent="0.2">
      <c r="A131" s="30" t="s">
        <v>270</v>
      </c>
      <c r="B131" s="21" t="s">
        <v>292</v>
      </c>
      <c r="C131" s="24">
        <v>195700</v>
      </c>
      <c r="D131" s="24">
        <v>195655</v>
      </c>
      <c r="E131" s="51">
        <f t="shared" si="2"/>
        <v>100</v>
      </c>
    </row>
    <row r="132" spans="1:5" s="3" customFormat="1" ht="268.5" customHeight="1" x14ac:dyDescent="0.2">
      <c r="A132" s="30" t="s">
        <v>271</v>
      </c>
      <c r="B132" s="21" t="s">
        <v>293</v>
      </c>
      <c r="C132" s="24">
        <v>132581900</v>
      </c>
      <c r="D132" s="24">
        <v>132487800</v>
      </c>
      <c r="E132" s="51">
        <f t="shared" si="2"/>
        <v>99.9</v>
      </c>
    </row>
    <row r="133" spans="1:5" s="3" customFormat="1" ht="78" customHeight="1" x14ac:dyDescent="0.2">
      <c r="A133" s="30" t="s">
        <v>272</v>
      </c>
      <c r="B133" s="21" t="s">
        <v>294</v>
      </c>
      <c r="C133" s="24">
        <v>1000</v>
      </c>
      <c r="D133" s="24">
        <v>0</v>
      </c>
      <c r="E133" s="51">
        <f t="shared" si="2"/>
        <v>0</v>
      </c>
    </row>
    <row r="134" spans="1:5" s="3" customFormat="1" ht="63.75" x14ac:dyDescent="0.2">
      <c r="A134" s="30" t="s">
        <v>273</v>
      </c>
      <c r="B134" s="21" t="s">
        <v>295</v>
      </c>
      <c r="C134" s="24">
        <v>10864100</v>
      </c>
      <c r="D134" s="24">
        <v>10483100</v>
      </c>
      <c r="E134" s="51">
        <f t="shared" si="2"/>
        <v>96.5</v>
      </c>
    </row>
    <row r="135" spans="1:5" s="3" customFormat="1" ht="76.5" x14ac:dyDescent="0.2">
      <c r="A135" s="30" t="s">
        <v>274</v>
      </c>
      <c r="B135" s="21" t="s">
        <v>296</v>
      </c>
      <c r="C135" s="24">
        <v>1327000</v>
      </c>
      <c r="D135" s="24">
        <v>1257000</v>
      </c>
      <c r="E135" s="51">
        <f t="shared" si="2"/>
        <v>94.7</v>
      </c>
    </row>
    <row r="136" spans="1:5" s="3" customFormat="1" ht="76.5" x14ac:dyDescent="0.2">
      <c r="A136" s="30" t="s">
        <v>275</v>
      </c>
      <c r="B136" s="21" t="s">
        <v>297</v>
      </c>
      <c r="C136" s="24">
        <v>66600</v>
      </c>
      <c r="D136" s="24">
        <v>66600</v>
      </c>
      <c r="E136" s="51">
        <f t="shared" si="2"/>
        <v>100</v>
      </c>
    </row>
    <row r="137" spans="1:5" s="3" customFormat="1" ht="63.75" x14ac:dyDescent="0.2">
      <c r="A137" s="30" t="s">
        <v>276</v>
      </c>
      <c r="B137" s="21" t="s">
        <v>298</v>
      </c>
      <c r="C137" s="24">
        <v>74500</v>
      </c>
      <c r="D137" s="24">
        <v>61169</v>
      </c>
      <c r="E137" s="51">
        <f t="shared" si="2"/>
        <v>82.1</v>
      </c>
    </row>
    <row r="138" spans="1:5" s="3" customFormat="1" ht="38.25" x14ac:dyDescent="0.2">
      <c r="A138" s="30" t="s">
        <v>277</v>
      </c>
      <c r="B138" s="21" t="s">
        <v>299</v>
      </c>
      <c r="C138" s="24">
        <v>20652855</v>
      </c>
      <c r="D138" s="24">
        <v>20652855</v>
      </c>
      <c r="E138" s="51">
        <f t="shared" si="2"/>
        <v>100</v>
      </c>
    </row>
    <row r="139" spans="1:5" s="3" customFormat="1" ht="76.5" x14ac:dyDescent="0.2">
      <c r="A139" s="30" t="s">
        <v>278</v>
      </c>
      <c r="B139" s="21" t="s">
        <v>310</v>
      </c>
      <c r="C139" s="24">
        <v>1035900</v>
      </c>
      <c r="D139" s="24">
        <v>914400</v>
      </c>
      <c r="E139" s="51">
        <f t="shared" si="2"/>
        <v>88.3</v>
      </c>
    </row>
    <row r="140" spans="1:5" s="3" customFormat="1" ht="89.25" x14ac:dyDescent="0.2">
      <c r="A140" s="30" t="s">
        <v>279</v>
      </c>
      <c r="B140" s="21" t="s">
        <v>300</v>
      </c>
      <c r="C140" s="24">
        <v>1806000</v>
      </c>
      <c r="D140" s="24">
        <v>1731000</v>
      </c>
      <c r="E140" s="51">
        <f t="shared" si="2"/>
        <v>95.8</v>
      </c>
    </row>
    <row r="141" spans="1:5" s="3" customFormat="1" ht="38.25" x14ac:dyDescent="0.2">
      <c r="A141" s="30" t="s">
        <v>280</v>
      </c>
      <c r="B141" s="21" t="s">
        <v>309</v>
      </c>
      <c r="C141" s="24">
        <v>260400</v>
      </c>
      <c r="D141" s="24">
        <v>260400</v>
      </c>
      <c r="E141" s="51">
        <f t="shared" si="2"/>
        <v>100</v>
      </c>
    </row>
    <row r="142" spans="1:5" s="3" customFormat="1" ht="51" x14ac:dyDescent="0.2">
      <c r="A142" s="30" t="s">
        <v>281</v>
      </c>
      <c r="B142" s="21" t="s">
        <v>301</v>
      </c>
      <c r="C142" s="24">
        <v>3250000</v>
      </c>
      <c r="D142" s="24">
        <v>3250000</v>
      </c>
      <c r="E142" s="51">
        <f t="shared" si="2"/>
        <v>100</v>
      </c>
    </row>
    <row r="143" spans="1:5" s="3" customFormat="1" ht="114.75" x14ac:dyDescent="0.2">
      <c r="A143" s="30" t="s">
        <v>282</v>
      </c>
      <c r="B143" s="21" t="s">
        <v>302</v>
      </c>
      <c r="C143" s="24">
        <v>2350300</v>
      </c>
      <c r="D143" s="24">
        <v>2262500</v>
      </c>
      <c r="E143" s="51">
        <f t="shared" si="2"/>
        <v>96.3</v>
      </c>
    </row>
    <row r="144" spans="1:5" s="3" customFormat="1" ht="90.75" customHeight="1" x14ac:dyDescent="0.2">
      <c r="A144" s="30" t="s">
        <v>283</v>
      </c>
      <c r="B144" s="21" t="s">
        <v>304</v>
      </c>
      <c r="C144" s="24">
        <v>2464400</v>
      </c>
      <c r="D144" s="24">
        <v>2464400</v>
      </c>
      <c r="E144" s="51">
        <f t="shared" si="2"/>
        <v>100</v>
      </c>
    </row>
    <row r="145" spans="1:5" s="3" customFormat="1" ht="76.5" x14ac:dyDescent="0.2">
      <c r="A145" s="30" t="s">
        <v>284</v>
      </c>
      <c r="B145" s="21" t="s">
        <v>303</v>
      </c>
      <c r="C145" s="24">
        <v>5000</v>
      </c>
      <c r="D145" s="24">
        <v>0</v>
      </c>
      <c r="E145" s="51">
        <f t="shared" si="2"/>
        <v>0</v>
      </c>
    </row>
    <row r="146" spans="1:5" s="3" customFormat="1" ht="63.75" x14ac:dyDescent="0.2">
      <c r="A146" s="30" t="s">
        <v>285</v>
      </c>
      <c r="B146" s="21" t="s">
        <v>311</v>
      </c>
      <c r="C146" s="24">
        <v>21083400</v>
      </c>
      <c r="D146" s="24">
        <v>19177100</v>
      </c>
      <c r="E146" s="51">
        <f t="shared" si="2"/>
        <v>91</v>
      </c>
    </row>
    <row r="147" spans="1:5" s="3" customFormat="1" ht="76.5" x14ac:dyDescent="0.2">
      <c r="A147" s="30" t="s">
        <v>286</v>
      </c>
      <c r="B147" s="21" t="s">
        <v>312</v>
      </c>
      <c r="C147" s="24">
        <v>1188800</v>
      </c>
      <c r="D147" s="24">
        <v>1188759.06</v>
      </c>
      <c r="E147" s="51">
        <f t="shared" si="2"/>
        <v>100</v>
      </c>
    </row>
    <row r="148" spans="1:5" s="3" customFormat="1" ht="51" x14ac:dyDescent="0.2">
      <c r="A148" s="30" t="s">
        <v>287</v>
      </c>
      <c r="B148" s="21" t="s">
        <v>313</v>
      </c>
      <c r="C148" s="24">
        <v>6362800</v>
      </c>
      <c r="D148" s="24">
        <v>6215400</v>
      </c>
      <c r="E148" s="51">
        <f t="shared" si="2"/>
        <v>97.7</v>
      </c>
    </row>
    <row r="149" spans="1:5" s="3" customFormat="1" ht="91.5" customHeight="1" x14ac:dyDescent="0.2">
      <c r="A149" s="30" t="s">
        <v>288</v>
      </c>
      <c r="B149" s="21" t="s">
        <v>314</v>
      </c>
      <c r="C149" s="24">
        <v>6000</v>
      </c>
      <c r="D149" s="24">
        <v>6000</v>
      </c>
      <c r="E149" s="51">
        <f t="shared" si="2"/>
        <v>100</v>
      </c>
    </row>
    <row r="150" spans="1:5" s="3" customFormat="1" ht="76.5" x14ac:dyDescent="0.2">
      <c r="A150" s="30" t="s">
        <v>289</v>
      </c>
      <c r="B150" s="21" t="s">
        <v>315</v>
      </c>
      <c r="C150" s="24">
        <v>493000</v>
      </c>
      <c r="D150" s="24">
        <v>490274.4</v>
      </c>
      <c r="E150" s="51">
        <f t="shared" si="2"/>
        <v>99.4</v>
      </c>
    </row>
    <row r="151" spans="1:5" s="3" customFormat="1" ht="51" x14ac:dyDescent="0.2">
      <c r="A151" s="30" t="s">
        <v>290</v>
      </c>
      <c r="B151" s="21" t="s">
        <v>316</v>
      </c>
      <c r="C151" s="24">
        <v>115000</v>
      </c>
      <c r="D151" s="24">
        <v>115000</v>
      </c>
      <c r="E151" s="51">
        <f t="shared" si="2"/>
        <v>100</v>
      </c>
    </row>
    <row r="152" spans="1:5" s="3" customFormat="1" ht="155.25" customHeight="1" x14ac:dyDescent="0.2">
      <c r="A152" s="30" t="s">
        <v>291</v>
      </c>
      <c r="B152" s="21" t="s">
        <v>317</v>
      </c>
      <c r="C152" s="24">
        <v>10700</v>
      </c>
      <c r="D152" s="24">
        <v>10700</v>
      </c>
      <c r="E152" s="51">
        <f t="shared" si="2"/>
        <v>100</v>
      </c>
    </row>
    <row r="153" spans="1:5" s="3" customFormat="1" ht="51" x14ac:dyDescent="0.2">
      <c r="A153" s="30" t="s">
        <v>187</v>
      </c>
      <c r="B153" s="21" t="s">
        <v>186</v>
      </c>
      <c r="C153" s="24">
        <v>12298600</v>
      </c>
      <c r="D153" s="24">
        <v>12298600</v>
      </c>
      <c r="E153" s="51">
        <f t="shared" si="2"/>
        <v>100</v>
      </c>
    </row>
    <row r="154" spans="1:5" s="3" customFormat="1" ht="76.5" x14ac:dyDescent="0.2">
      <c r="A154" s="30" t="s">
        <v>189</v>
      </c>
      <c r="B154" s="21" t="s">
        <v>188</v>
      </c>
      <c r="C154" s="24">
        <v>2254000</v>
      </c>
      <c r="D154" s="24">
        <v>2254000</v>
      </c>
      <c r="E154" s="51">
        <f t="shared" si="2"/>
        <v>100</v>
      </c>
    </row>
    <row r="155" spans="1:5" s="3" customFormat="1" ht="63.75" x14ac:dyDescent="0.2">
      <c r="A155" s="30" t="s">
        <v>191</v>
      </c>
      <c r="B155" s="21" t="s">
        <v>190</v>
      </c>
      <c r="C155" s="24">
        <v>1922648</v>
      </c>
      <c r="D155" s="24">
        <v>1922648</v>
      </c>
      <c r="E155" s="51">
        <f t="shared" si="2"/>
        <v>100</v>
      </c>
    </row>
    <row r="156" spans="1:5" s="3" customFormat="1" x14ac:dyDescent="0.2">
      <c r="A156" s="30" t="s">
        <v>193</v>
      </c>
      <c r="B156" s="21" t="s">
        <v>192</v>
      </c>
      <c r="C156" s="24">
        <v>396000</v>
      </c>
      <c r="D156" s="24">
        <v>395520.88</v>
      </c>
      <c r="E156" s="51">
        <f t="shared" si="2"/>
        <v>99.9</v>
      </c>
    </row>
    <row r="157" spans="1:5" s="3" customFormat="1" ht="15" x14ac:dyDescent="0.2">
      <c r="A157" s="54" t="s">
        <v>4</v>
      </c>
      <c r="B157" s="20" t="s">
        <v>5</v>
      </c>
      <c r="C157" s="55">
        <v>23492844.870000001</v>
      </c>
      <c r="D157" s="55">
        <v>23492844.870000001</v>
      </c>
      <c r="E157" s="56">
        <f t="shared" si="2"/>
        <v>100</v>
      </c>
    </row>
    <row r="158" spans="1:5" s="3" customFormat="1" ht="63.75" x14ac:dyDescent="0.2">
      <c r="A158" s="30" t="s">
        <v>195</v>
      </c>
      <c r="B158" s="21" t="s">
        <v>194</v>
      </c>
      <c r="C158" s="24">
        <v>23342329.870000001</v>
      </c>
      <c r="D158" s="24">
        <v>23342329.870000001</v>
      </c>
      <c r="E158" s="51">
        <f t="shared" si="2"/>
        <v>100</v>
      </c>
    </row>
    <row r="159" spans="1:5" s="3" customFormat="1" ht="38.25" x14ac:dyDescent="0.2">
      <c r="A159" s="30" t="s">
        <v>197</v>
      </c>
      <c r="B159" s="21" t="s">
        <v>196</v>
      </c>
      <c r="C159" s="24">
        <v>8800</v>
      </c>
      <c r="D159" s="24">
        <v>8800</v>
      </c>
      <c r="E159" s="51">
        <f t="shared" si="2"/>
        <v>100</v>
      </c>
    </row>
    <row r="160" spans="1:5" s="3" customFormat="1" ht="76.5" x14ac:dyDescent="0.2">
      <c r="A160" s="30" t="s">
        <v>199</v>
      </c>
      <c r="B160" s="21" t="s">
        <v>198</v>
      </c>
      <c r="C160" s="24">
        <v>41360</v>
      </c>
      <c r="D160" s="24">
        <v>41360</v>
      </c>
      <c r="E160" s="51">
        <f t="shared" si="2"/>
        <v>100</v>
      </c>
    </row>
    <row r="161" spans="1:5" s="3" customFormat="1" ht="89.25" x14ac:dyDescent="0.2">
      <c r="A161" s="30" t="s">
        <v>318</v>
      </c>
      <c r="B161" s="21" t="s">
        <v>0</v>
      </c>
      <c r="C161" s="24">
        <v>43200</v>
      </c>
      <c r="D161" s="24">
        <v>43200</v>
      </c>
      <c r="E161" s="51">
        <f t="shared" si="2"/>
        <v>100</v>
      </c>
    </row>
    <row r="162" spans="1:5" s="3" customFormat="1" ht="89.25" x14ac:dyDescent="0.2">
      <c r="A162" s="30" t="s">
        <v>319</v>
      </c>
      <c r="B162" s="21" t="s">
        <v>1</v>
      </c>
      <c r="C162" s="24">
        <v>57155</v>
      </c>
      <c r="D162" s="24">
        <v>57155</v>
      </c>
      <c r="E162" s="51">
        <f t="shared" si="2"/>
        <v>100</v>
      </c>
    </row>
    <row r="163" spans="1:5" s="15" customFormat="1" ht="15" x14ac:dyDescent="0.2">
      <c r="A163" s="28" t="s">
        <v>201</v>
      </c>
      <c r="B163" s="16" t="s">
        <v>200</v>
      </c>
      <c r="C163" s="18">
        <v>400000</v>
      </c>
      <c r="D163" s="18">
        <v>400000</v>
      </c>
      <c r="E163" s="48">
        <f t="shared" si="2"/>
        <v>100</v>
      </c>
    </row>
    <row r="164" spans="1:5" s="15" customFormat="1" ht="25.5" x14ac:dyDescent="0.2">
      <c r="A164" s="30" t="s">
        <v>203</v>
      </c>
      <c r="B164" s="14" t="s">
        <v>202</v>
      </c>
      <c r="C164" s="24">
        <v>400000</v>
      </c>
      <c r="D164" s="24">
        <v>400000</v>
      </c>
      <c r="E164" s="47">
        <f t="shared" si="2"/>
        <v>100</v>
      </c>
    </row>
    <row r="165" spans="1:5" s="17" customFormat="1" ht="89.25" x14ac:dyDescent="0.2">
      <c r="A165" s="28" t="s">
        <v>205</v>
      </c>
      <c r="B165" s="16" t="s">
        <v>204</v>
      </c>
      <c r="C165" s="18">
        <v>6746295</v>
      </c>
      <c r="D165" s="18">
        <v>7776464.9800000004</v>
      </c>
      <c r="E165" s="46">
        <f t="shared" si="2"/>
        <v>115.3</v>
      </c>
    </row>
    <row r="166" spans="1:5" s="15" customFormat="1" ht="51" x14ac:dyDescent="0.2">
      <c r="A166" s="30" t="s">
        <v>207</v>
      </c>
      <c r="B166" s="14" t="s">
        <v>206</v>
      </c>
      <c r="C166" s="24">
        <v>6746295</v>
      </c>
      <c r="D166" s="24">
        <v>7776464.9800000004</v>
      </c>
      <c r="E166" s="47">
        <f>D166/C166*100</f>
        <v>115.3</v>
      </c>
    </row>
    <row r="167" spans="1:5" s="17" customFormat="1" ht="38.25" x14ac:dyDescent="0.2">
      <c r="A167" s="28" t="s">
        <v>209</v>
      </c>
      <c r="B167" s="16" t="s">
        <v>208</v>
      </c>
      <c r="C167" s="18">
        <v>0</v>
      </c>
      <c r="D167" s="18">
        <v>-2234773.44</v>
      </c>
      <c r="E167" s="46"/>
    </row>
    <row r="168" spans="1:5" s="15" customFormat="1" ht="51.75" thickBot="1" x14ac:dyDescent="0.25">
      <c r="A168" s="31" t="s">
        <v>211</v>
      </c>
      <c r="B168" s="32" t="s">
        <v>210</v>
      </c>
      <c r="C168" s="33">
        <v>0</v>
      </c>
      <c r="D168" s="33">
        <v>-2234773.44</v>
      </c>
      <c r="E168" s="52"/>
    </row>
    <row r="169" spans="1:5" x14ac:dyDescent="0.2">
      <c r="A169" s="4"/>
      <c r="B169" s="13"/>
      <c r="C169" s="5"/>
      <c r="D169" s="5"/>
    </row>
  </sheetData>
  <mergeCells count="6">
    <mergeCell ref="A9:E9"/>
    <mergeCell ref="A10:E10"/>
    <mergeCell ref="C1:E1"/>
    <mergeCell ref="C4:D4"/>
    <mergeCell ref="C7:D7"/>
    <mergeCell ref="A8:E8"/>
  </mergeCells>
  <phoneticPr fontId="0" type="noConversion"/>
  <pageMargins left="1.1023622047244095" right="0.11811023622047245" top="0.74803149606299213" bottom="0.15748031496062992" header="0.31496062992125984" footer="0.31496062992125984"/>
  <pageSetup paperSize="9" scale="79" fitToWidth="2" fitToHeight="1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ТРАФАРЕТ</vt:lpstr>
      <vt:lpstr>ТРАФАРЕТ!Заголовки_для_печати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2016-05-10T08:56:14Z</cp:lastPrinted>
  <dcterms:created xsi:type="dcterms:W3CDTF">2009-02-09T10:54:54Z</dcterms:created>
  <dcterms:modified xsi:type="dcterms:W3CDTF">2016-06-01T09:03:01Z</dcterms:modified>
</cp:coreProperties>
</file>