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645" windowWidth="15480" windowHeight="10125"/>
  </bookViews>
  <sheets>
    <sheet name="доходы" sheetId="1" r:id="rId1"/>
  </sheets>
  <definedNames>
    <definedName name="_xlnm.Print_Titles" localSheetId="0">доходы!$12:$13</definedName>
  </definedNames>
  <calcPr calcId="145621" fullCalcOnLoad="1" fullPrecision="0"/>
</workbook>
</file>

<file path=xl/calcChain.xml><?xml version="1.0" encoding="utf-8"?>
<calcChain xmlns="http://schemas.openxmlformats.org/spreadsheetml/2006/main">
  <c r="E43" i="1" l="1"/>
  <c r="D154" i="1"/>
  <c r="E154" i="1" s="1"/>
  <c r="C154" i="1"/>
  <c r="D160" i="1"/>
  <c r="C160" i="1"/>
  <c r="E160" i="1" s="1"/>
  <c r="E161" i="1"/>
  <c r="D118" i="1"/>
  <c r="C118" i="1"/>
  <c r="D97" i="1"/>
  <c r="C97" i="1"/>
  <c r="E97" i="1" s="1"/>
  <c r="D94" i="1"/>
  <c r="C94" i="1"/>
  <c r="E95" i="1"/>
  <c r="E96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5" i="1"/>
  <c r="E156" i="1"/>
  <c r="E157" i="1"/>
  <c r="E158" i="1"/>
  <c r="E159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44" i="1"/>
  <c r="E47" i="1"/>
  <c r="E48" i="1"/>
  <c r="E49" i="1"/>
  <c r="E53" i="1"/>
  <c r="E54" i="1"/>
  <c r="E55" i="1"/>
  <c r="E56" i="1"/>
  <c r="E57" i="1"/>
  <c r="E58" i="1"/>
  <c r="E63" i="1"/>
  <c r="E64" i="1"/>
  <c r="E65" i="1"/>
  <c r="E66" i="1"/>
  <c r="E67" i="1"/>
  <c r="E68" i="1"/>
  <c r="E69" i="1"/>
  <c r="E70" i="1"/>
  <c r="E75" i="1"/>
  <c r="E77" i="1"/>
  <c r="E78" i="1"/>
  <c r="E79" i="1"/>
  <c r="E80" i="1"/>
  <c r="E88" i="1"/>
  <c r="E89" i="1"/>
  <c r="E14" i="1"/>
  <c r="C93" i="1"/>
  <c r="E93" i="1" s="1"/>
  <c r="E118" i="1"/>
  <c r="E94" i="1"/>
</calcChain>
</file>

<file path=xl/sharedStrings.xml><?xml version="1.0" encoding="utf-8"?>
<sst xmlns="http://schemas.openxmlformats.org/spreadsheetml/2006/main" count="325" uniqueCount="319">
  <si>
    <t>НАЛОГОВЫЕ И НЕНАЛОГОВЫЕ ДОХОДЫ</t>
  </si>
  <si>
    <t>00010000000000000000</t>
  </si>
  <si>
    <t>Налог на доходы физических лиц</t>
  </si>
  <si>
    <t>00010102000010000110</t>
  </si>
  <si>
    <t>00010102010010000110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</si>
  <si>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</si>
  <si>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00010102020010000110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</si>
  <si>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</si>
  <si>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00010102030010000110</t>
  </si>
  <si>
    <t>00010102040010000110</t>
  </si>
  <si>
    <t>НАЛОГИ НА СОВОКУПНЫЙ ДОХОД</t>
  </si>
  <si>
    <t>00010500000000000000</t>
  </si>
  <si>
    <t>Единый налог на вмененный доход для отдельных видов деятельности</t>
  </si>
  <si>
    <t>00010502000020000110</t>
  </si>
  <si>
    <t>00010502010020000110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</si>
  <si>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</si>
  <si>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00010502020020000110</t>
  </si>
  <si>
    <t>Единый сельскохозяйственный налог</t>
  </si>
  <si>
    <t>00010503000010000110</t>
  </si>
  <si>
    <t>00010503010010000110</t>
  </si>
  <si>
    <t>Налог, взимаемый в связи с применением патентной системы налогообложения</t>
  </si>
  <si>
    <t>00010504000020000110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</si>
  <si>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</si>
  <si>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00010504020020000110</t>
  </si>
  <si>
    <t>ГОСУДАРСТВЕННАЯ ПОШЛИНА</t>
  </si>
  <si>
    <t>00010800000000000000</t>
  </si>
  <si>
    <t>Государственная пошлина по делам, рассматриваемым в судах общей юрисдикции, мировыми судьями</t>
  </si>
  <si>
    <t>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</si>
  <si>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</si>
  <si>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00010803010010000110</t>
  </si>
  <si>
    <t>ЗАДОЛЖЕННОСТЬ И ПЕРЕРАСЧЕТЫ ПО ОТМЕНЕННЫМ НАЛОГАМ, СБОРАМ И ИНЫМ ОБЯЗАТЕЛЬНЫМ ПЛАТЕЖАМ</t>
  </si>
  <si>
    <t>00010900000000000000</t>
  </si>
  <si>
    <t>Прочие налоги и сборы (по отмененным налогам и сборам субъектов Российской Федерации)</t>
  </si>
  <si>
    <t>00010906000020000110</t>
  </si>
  <si>
    <t>Налог с продаж</t>
  </si>
  <si>
    <t>00010906010020000110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</si>
  <si>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</si>
  <si>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</si>
  <si>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Проценты, полученные от предоставления бюджетных кредитов внутри страны</t>
  </si>
  <si>
    <t>00011103000000000120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</si>
  <si>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</si>
  <si>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00011103050050000120</t>
  </si>
  <si>
    <t>00011105000000000120</t>
  </si>
  <si>
    <t>00011105013100000120</t>
  </si>
  <si>
    <t>00011105035050000120</t>
  </si>
  <si>
    <t>Платежи от государственных и муниципальных унитарных предприятий</t>
  </si>
  <si>
    <t>00011107000000000120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</si>
  <si>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</si>
  <si>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</si>
  <si>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</si>
  <si>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00011107015050000120</t>
  </si>
  <si>
    <t>ПЛАТЕЖИ ПРИ ПОЛЬЗОВАНИИ ПРИРОДНЫМИ РЕСУРСАМИ</t>
  </si>
  <si>
    <t>00011200000000000000</t>
  </si>
  <si>
    <t>Плата за негативное воздействие на окружающую среду</t>
  </si>
  <si>
    <t>00011201000010000120</t>
  </si>
  <si>
    <t>Плата за выбросы загрязняющих веществ в атмосферный воздух стационарными объектами</t>
  </si>
  <si>
    <t>00011201010010000120</t>
  </si>
  <si>
    <t>Плата за выбросы загрязняющих веществ в атмосферный воздух передвижными объектами</t>
  </si>
  <si>
    <t>00011201020010000120</t>
  </si>
  <si>
    <t>Плата за сбросы загрязняющих веществ в водные объекты</t>
  </si>
  <si>
    <t>00011201030010000120</t>
  </si>
  <si>
    <t>Плата за размещение отходов производства и потребления</t>
  </si>
  <si>
    <t>00011201040010000120</t>
  </si>
  <si>
    <t>ДОХОДЫ ОТ ОКАЗАНИЯ ПЛАТНЫХ УСЛУГ (РАБОТ) И КОМПЕНСАЦИИ ЗАТРАТ ГОСУДАРСТВА</t>
  </si>
  <si>
    <t>00011300000000000000</t>
  </si>
  <si>
    <t>Доходы от компенсации затрат государства</t>
  </si>
  <si>
    <t>00011302000000000130</t>
  </si>
  <si>
    <t xml:space="preserve">Прочие доходы от компенсации затрат государства </t>
  </si>
  <si>
    <t>00011302990000000130</t>
  </si>
  <si>
    <t>Прочие доходы от компенсации затрат  бюджетов муниципальных районов</t>
  </si>
  <si>
    <t>00011302995050000130</t>
  </si>
  <si>
    <t>ДОХОДЫ ОТ ПРОДАЖИ МАТЕРИАЛЬНЫХ И НЕМАТЕРИАЛЬНЫХ АКТИВОВ</t>
  </si>
  <si>
    <t>00011400000000000000</t>
  </si>
  <si>
    <t>00011402000000000000</t>
  </si>
  <si>
    <t>00011402052050000410</t>
  </si>
  <si>
    <t>00011406000000000430</t>
  </si>
  <si>
    <t>00011406013100000430</t>
  </si>
  <si>
    <t>ШТРАФЫ, САНКЦИИ, ВОЗМЕЩЕНИЕ УЩЕРБА</t>
  </si>
  <si>
    <t>00011600000000000000</t>
  </si>
  <si>
    <t>Денежные взыскания (штрафы) за нарушение законодательства о налогах и сборах</t>
  </si>
  <si>
    <t>00011603000000000140</t>
  </si>
  <si>
    <t>00011603010010000140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</si>
  <si>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</si>
  <si>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00011603030010000140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</si>
  <si>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</si>
  <si>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00011606000010000140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</si>
  <si>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</si>
  <si>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00011608000010000140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</si>
  <si>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</si>
  <si>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00011608010010000140</t>
  </si>
  <si>
    <t>00011625000000000140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</si>
  <si>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</si>
  <si>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00011625020010000140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</si>
  <si>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</si>
  <si>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00011625030010000140</t>
  </si>
  <si>
    <t>Денежные взыскания (штрафы) за нарушение законодательства в области охраны окружающей среды</t>
  </si>
  <si>
    <t>00011625050010000140</t>
  </si>
  <si>
    <t>Денежные взыскания (штрафы) за нарушение земельного законодательства</t>
  </si>
  <si>
    <t>00011625060010000140</t>
  </si>
  <si>
    <t>00011628000010000140</t>
  </si>
  <si>
    <t>Денежные взыскания (штрафы) за правонарушения в области дорожного движения</t>
  </si>
  <si>
    <t>00011630000010000140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</si>
  <si>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</si>
  <si>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00011630010010000140</t>
  </si>
  <si>
    <t>Денежные взыскания (штрафы) за нарушение правил перевозки крупногабаритных и  тяжеловесных грузов по автомобильным дорогам общего пользования местного значения муниципальных районов</t>
  </si>
  <si>
    <t>00011630014010000140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</si>
  <si>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</si>
  <si>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00011643000010000140</t>
  </si>
  <si>
    <t>Прочие поступления от денежных взысканий (штрафов) и иных сумм в возмещение ущерба</t>
  </si>
  <si>
    <t>00011690000000000140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</si>
  <si>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</si>
  <si>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00011690050050000140</t>
  </si>
  <si>
    <t>ПРОЧИЕ НЕНАЛОГОВЫЕ ДОХОДЫ</t>
  </si>
  <si>
    <t>00011700000000000000</t>
  </si>
  <si>
    <t>Невыясненные поступления</t>
  </si>
  <si>
    <t>00011701000000000180</t>
  </si>
  <si>
    <t>Невыясненные поступления, зачисляемые в бюджеты муниципальных районов</t>
  </si>
  <si>
    <t>00011701050050000180</t>
  </si>
  <si>
    <t>БЕЗВОЗМЕЗДНЫЕ ПОСТУПЛЕНИЯ</t>
  </si>
  <si>
    <t>00020000000000000000</t>
  </si>
  <si>
    <t>Дотации бюджетам субъектов Российской Федерации и муниципальных образований</t>
  </si>
  <si>
    <t>00020201000000000151</t>
  </si>
  <si>
    <t>00020201001050000151</t>
  </si>
  <si>
    <t>00020201003050000151</t>
  </si>
  <si>
    <t>00020202000000000151</t>
  </si>
  <si>
    <t>00020202009050000151</t>
  </si>
  <si>
    <t>00020202051050000151</t>
  </si>
  <si>
    <t>00020203000000000151</t>
  </si>
  <si>
    <t>00020203001050000151</t>
  </si>
  <si>
    <t>00020203007050000151</t>
  </si>
  <si>
    <t>00020203013050000151</t>
  </si>
  <si>
    <t>00020203015050000151</t>
  </si>
  <si>
    <t>00020203021050000151</t>
  </si>
  <si>
    <t>00020203027050000151</t>
  </si>
  <si>
    <t>00020203029050000151</t>
  </si>
  <si>
    <t>00020203999050000151</t>
  </si>
  <si>
    <t>Иные межбюджетные трансферты</t>
  </si>
  <si>
    <t>00020204000000000151</t>
  </si>
  <si>
    <t>00020204014050000151</t>
  </si>
  <si>
    <t>00020204041050000151</t>
  </si>
  <si>
    <t>Прочие безвозмездные поступления в бюджеты муниципальных районов</t>
  </si>
  <si>
    <t>00020705030050000180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</si>
  <si>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</si>
  <si>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</si>
  <si>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</si>
  <si>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00021905000050000151</t>
  </si>
  <si>
    <t>1</t>
  </si>
  <si>
    <t>к решению "Об исполнении бюджета</t>
  </si>
  <si>
    <t>Код</t>
  </si>
  <si>
    <t>Наименование дохода</t>
  </si>
  <si>
    <t>Утверждено на год (руб.коп.)</t>
  </si>
  <si>
    <t>Исполнено (руб.коп.)</t>
  </si>
  <si>
    <t>2</t>
  </si>
  <si>
    <t>ДОХОДЫ ВСЕГО</t>
  </si>
  <si>
    <t>по кодам видов доходов, подвидов доходов, классификации операций сектора</t>
  </si>
  <si>
    <t>государственного управления, относящихся к доходам бюджета</t>
  </si>
  <si>
    <t>Приложение 2</t>
  </si>
  <si>
    <t>% исполне-ния</t>
  </si>
  <si>
    <t>00010300000000000000</t>
  </si>
  <si>
    <t>НАЛОГИ НА ТОВАРЫ (РАБОТЫ, УСЛУГИ), РЕАЛИЗУЕМЫЕ НА ТЕРРИТОРИИ РОССИЙСКОЙ ФЕДЕРАЦИИ</t>
  </si>
  <si>
    <t>00010302230010000110</t>
  </si>
  <si>
    <t>00010302240010000110</t>
  </si>
  <si>
    <t>00010302250010000110</t>
  </si>
  <si>
    <t>00010302260010000110</t>
  </si>
  <si>
    <t>00010807000010000110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</si>
  <si>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</si>
  <si>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00010807150010000110</t>
  </si>
  <si>
    <t xml:space="preserve">Государственная пошлина за выдачу разрешения на установку рекламной конструкции </t>
  </si>
  <si>
    <t>00011630030010000140</t>
  </si>
  <si>
    <t>Прочие денежные взыскания (штрафы) за  правонарушения в области дорожного движения</t>
  </si>
  <si>
    <t>00011635000000000140</t>
  </si>
  <si>
    <t>Суммы по искам о возмещении вреда, причиненного окружающей среде</t>
  </si>
  <si>
    <t>00011635030050000140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</si>
  <si>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</si>
  <si>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00020202008050000151</t>
  </si>
  <si>
    <t>00020202088050004151</t>
  </si>
  <si>
    <t>00020202089050004151</t>
  </si>
  <si>
    <t>00020202216050000151</t>
  </si>
  <si>
    <t>00020203119050000151</t>
  </si>
  <si>
    <t>00020204070050000151</t>
  </si>
  <si>
    <t>00020204071050000151</t>
  </si>
  <si>
    <t>00021800000000000000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</si>
  <si>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</si>
  <si>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00021800000000000151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</si>
  <si>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</si>
  <si>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00021800000000000180</t>
  </si>
  <si>
    <t>Доходы бюджетов бюджетной системы Российской Федерации от возврата организациями остатков субсидий прошлых лет</t>
  </si>
  <si>
    <t>00021805000050000151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</si>
  <si>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</si>
  <si>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00021805000050000180</t>
  </si>
  <si>
    <t>Доходы бюджетов муниципальных районов от возврата  организациями остатков субсидий прошлых лет</t>
  </si>
  <si>
    <t>00021805010050000151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</si>
  <si>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</si>
  <si>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00021805020050000180</t>
  </si>
  <si>
    <t>Доходы бюджетов муниципальных районов от возврата автономными учреждениями остатков субсидий прошлых лет</t>
  </si>
  <si>
    <t>Доходы бюджета муниципального района за 2014 год</t>
  </si>
  <si>
    <t>муниципального района за 2014 год"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</si>
  <si>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</si>
  <si>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227.1 Налогового кодекса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</si>
  <si>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</si>
  <si>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</si>
  <si>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</si>
  <si>
    <t>Доходы от уплаты акцизов на прямогонный  бензин,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</si>
  <si>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 ,в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</si>
  <si>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 ,а также средства от продажи права на заключение договоров аренды указанных земельных участков</t>
  </si>
  <si>
    <t>Доходы  от сдачи в аренду имущества, находящегося в оперативном управлении органов управления муниципальных районов и созданных ими учреждений (за  исключением имущества муниципальных бюджетных и автономных учреждений)</t>
  </si>
  <si>
    <t>Доходы  от реализации имущества, находящегося в государственной и муниципальной собственности (за исключением имущества бюджетных и автономных учреждений ,а также имущества государственных и муниципальных унитарных предприятий ,в том числе казенных)</t>
  </si>
  <si>
    <t>Доходы от реализации имущества, находящегося в оперативном управлении учреждений находящихся в ведении органов управления муниципальных районов (за исключением имущества муниципальных бюджетных и автономных учреждений ),в части реализации основных средств по указанному имуществу</t>
  </si>
  <si>
    <t>Доходы от продажи земельных участков ,находящихся в государственной и муниципальной собственности (за исключением земельных участков бюджетных и автономных учреждений</t>
  </si>
  <si>
    <t>Доходы от продажи земельных участков ,государственная собственность на которые не разграничена и которые расположены в границах поселений</t>
  </si>
  <si>
    <t>Денежные взыскания(штрафы) за  нарушение законодательства о налогах  и сборах ,предусмотренных статьями 116,118,1191,пунктами 1и 2 статьи 120,статьями 125,126,128,129,1291,132,133,134,135,1351 Налогового кодекса Российской Федерации ,а также штрафы ,взыскание которых осуществляется на основании ранее действовавшей статьи 117 Налогового кодекса Российской Федерации</t>
  </si>
  <si>
    <t>Денежные взыскания (штрафы) за нарушение законодательства Российской Федерации о недрах, об особо охраняемых природных территориях ,об охране и использовании животного мира, об экологической экспертизе, в области охраны окружающей среды, земельного законодательства, лесного законодательства, водного законодательства</t>
  </si>
  <si>
    <t>Денежные взыскания(штрафы)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</si>
  <si>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Дотация  на выравнивание бюджетной обеспеченности муниципальных районов</t>
  </si>
  <si>
    <t>Дотация на поддержку мер по обеспечению сбалансированности бюджетов</t>
  </si>
  <si>
    <t>Субсидии  бюджетам субъектов Российской Федерации и муниципальных образований (межбюджетные субсидии)</t>
  </si>
  <si>
    <t>Субсидия бюджету муниципального района на предоставление социальных выплат молодым семьям на приобретение (строительство) жилья в рамках подпрограммы "Обеспечение жильём молодых семей" федеральной целевой программы "Жилище" на 2011-2015 годы, за счёт средств федерального бюджета</t>
  </si>
  <si>
    <t>Субсидия бюджету муниципального района на предоставление социальных выплат молодым семьям на приобретение (строительство) жилья в рамках подпрограммы "Обеспечение жильём молодых семей" государственной программы "Развитие жилищного строительства на территории Новгородской области на 2014-2020 годы</t>
  </si>
  <si>
    <t>Субсидия бюджету муниципального района для финансового обеспечения мероприятий по поддержке малого и среднего предпринимательства</t>
  </si>
  <si>
    <t>Субсидия бюджету муниципального района для финансового обеспечения мероприятий по поддержке малого и среднего предпринимательства за счёт средств федерального бюджета</t>
  </si>
  <si>
    <t>Субсидия бюджету муниципального района на проведение мероприятий по формированию в области сети базовых общеобразовательных организаций, в которых созданы условия для инклюзивного образования детей- инвалидов, в рамках реализации государственной программы Российской Федерации "Доступная среда" на 2011-2015 годы, за счёт средств федерального бюджета</t>
  </si>
  <si>
    <t>Субсидия бюджету муниципального района на проведение мероприятий по формированию в области сети базовых общеобразовательных организаций, в которых созданы условия для инклюзивного образования детей- инвалидов, в рамках реализации государственной программы Российской Федерации "Доступная среда" на 2011-2015 годы, за счёт средств областного бюджета</t>
  </si>
  <si>
    <t>Субсидия бюджету муниципального района на софинансирование расходных обязательств по развитию учреждений культуры, за исключением субсидий на софинансирование объектов капитального строительства, в рамках мероприятий федеральной целевой программы "Культура России (2012-2018 годы)", не использованных в 2013 году</t>
  </si>
  <si>
    <t>Субсидия бюджету муниципального района для обеспечения мероприятий по переселению граждан из аварийного жилищного фонда с учётом необходимости развития малоэтажного жилищного строительства за счёт средств, поступивших от государственной корпорации - Фонд содействия реформированию жилищно - коммунального хозяйства</t>
  </si>
  <si>
    <t>Субсидия бюджету муниципального района на реализацию мероприятий региональной адресной программы "Переселение граждан, проживающих на территории Новгородской области, из аварийного жилищного фонда в 2013-2017 годах с учётом необходимости развития малоэтажного жилищного строительства"</t>
  </si>
  <si>
    <t>Субсидия бюджету муниципального района и бюджету муниципального района для предоставления бюджетам поселений на осуществление дорожной деятельности в отношении автомобильных дорог общего пользования местного значения</t>
  </si>
  <si>
    <t>Субсидия бюджету муниципального района и бюджету муниципального района для предоставления бюджетам поселений на организацию профессионального образования и дополнительного профессионального образования выборных должностных лиц, служащих и муниципальных служащих Новгородской области на 2014-2016 годы</t>
  </si>
  <si>
    <t>Субсидия бюджету муниципального района на организацию проведения работ по описанию местоположения границ населённых пунктов в координатах характерных точек и внесению сведений о границах в государственный кадастр недвижимости</t>
  </si>
  <si>
    <t>Субсидия бюджету муниципального района на создание, функционирование и совершенствование информационно- технологической инфраструктуры электронного правительства Новгородской области</t>
  </si>
  <si>
    <t>Субсидия бюджету муниципального района на профессиональную подготовку по программам высшего профессионального образования и повышение квалификации специалистов муниципальных учреждений, осуществляющих деятельность в сфере культуры, в рамках государственной  программы Новгородской области "Развитие культуры и туризма в Новгородской области 2014-2020 годы"</t>
  </si>
  <si>
    <t>Субсидия бюджету муниципального района  на организацию питьевого режима в дошкольных и общеобразовательных организациях</t>
  </si>
  <si>
    <t>Субсидия бюджету муниципального района на приобретение или изготовление бланков документов об образовании и (или) о квалификации муниципальными образовательными организациями</t>
  </si>
  <si>
    <t>Субсидия бюджету муниципального района на организацию дополнительного профессионального образования выборных должностных лиц, служащих и муниципальных служащих Новгородской области в сфере повышения эффективности бюджетных расходов</t>
  </si>
  <si>
    <t>Субсидия бюджету муниципального района на обеспечение пожарной безопасности, антитеррористической и антикриминальной безопасности муниципальных дошкольных образовательных организаций, муниципальных общеобразовательных организаций, муниципальных организаций дополнительного образования детей</t>
  </si>
  <si>
    <t>Субсидия бюджету муниципального района на укрепление материально-технической базы муниципальных учреждений, подведомственных органам местного самоуправления муниципальных районов, городского округа, реализующих полномочия в сфере культуры, в рамках государственной  программы новгородской области "Развитие культуры и туризма в Новгородской области на 2014-2020 годы"</t>
  </si>
  <si>
    <t>Субсидия бюджету муниципального района на проведение ремонтов и ремонтно - реставрационных работ зданий муниципальных учреждений, подведомственных органам местного самоуправления муниципальных районов, городского округа, реализующих полномочия в сфере культуры, в рамках государственной  программы Новгородской области "Развитие культуры и туризма в Новгородской области 2014-2020 годы"</t>
  </si>
  <si>
    <t>Субвенции  бюджетам субъектов  Российской Федерации и муниципальных образований</t>
  </si>
  <si>
    <t>Субвенция на оплату жилищно-коммунальных услуг отдельным категориям граждан на 2014-2016 годы</t>
  </si>
  <si>
    <t>Субвенция для финансового обеспечения государственных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 на 2016 год</t>
  </si>
  <si>
    <t>Субвенция на обеспечение отдельных государственных полномочий по предоставлению мер социальной поддержки реабилитированным лицам и лицам, признанным  пострадавшими от политических репрессий на 2014-2016 годы</t>
  </si>
  <si>
    <t>Субвенция  для предоставления  бюджетам поселений на осуществление государственных полномочий по первичному воинскому учёту на территориях, где отсутствуют военные комиссариаты, на 2014-2016 годы</t>
  </si>
  <si>
    <t>Субвенция на ежемесячное денежное вознаграждение за классное руководство в муниципальных образовательных организациях, реализующих общеобразовательные программы начального общего, основного общего и среднего общего образования, на 2014-2016 годы</t>
  </si>
  <si>
    <t>Субвенция на обеспечение отдельных государственных полномочий по предоставлению мер  социальной поддержки труженикам тыла  на 2014-2016 годы</t>
  </si>
  <si>
    <t>Субвенция на обеспечение отдельных государственных полномочий по предоставлению мер социальной поддержки  ветеранам труда на 2014-2016 годы</t>
  </si>
  <si>
    <t>Субвенция на осуществление отдельных государственных полномочий по присвоению спортивных разрядов и квалификационных категорий спортивных судей на 2014-2016 годы</t>
  </si>
  <si>
    <t>Субвенция на выполнение отдельных государственных полномочий по обеспечению бесплатного зубного протезирования граждан на 2014-2016 годы</t>
  </si>
  <si>
    <t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расходов на оплату труда работникам образовательных организаций, технические средства обучения, расходные материалы и хозяйственные нужды образовательных организаций, на воспитание и обучение детей-инвалидов дошкольного и школьного возраста на дому, осуществляемое образовательными организациями, возмещение расходов за пользование услугой доступа к сети Интернет муниципальных общеобразовательных организаций, организующих обучение детей-инвалидов с использованием дистанционных образовательных технологий</t>
  </si>
  <si>
    <t>Субвенция на осуществление отдельных государственных полномочий по оказанию социальной поддержки малоимущим семьям ( малоимущим одиноко проживающим гражданам) по приобретению и установке приборов учёта в своих домовладениях на 2014-2016 годы</t>
  </si>
  <si>
    <t>Субвенция  на осуществление отдельных государственных полномочий по оказанию социальной поддержки обучающимся муниципальных  образовательных организаций на 2014-2016 годы</t>
  </si>
  <si>
    <t>Субвенция на выполнение отдельных государственных полномочий по  предоставлению мер социальной поддержки  по оплате жилья и коммунальных услуг отдельным категориям граждан, работающих и проживающих в сельских населенных пунктах и поселках городского типа, на 2014-2016 годы</t>
  </si>
  <si>
    <t>Субвенция на единовременную выплату лицам из числа детей - сирот и детей, оставшихся без попечения родителей,   на текущий ремонт находящихся в их собственности жилых помещений, расположенных на территории Новгородской области, на 2014-2016 годы</t>
  </si>
  <si>
    <t>Субвенция на осуществление отдельных государственных полномочий по обеспечению бесплатным молоком обучающихся муниципальных общеобразовательных организаций на 2014-2016 годы</t>
  </si>
  <si>
    <t>Субвенция на осуществление государственных полномочий по расчёту и предоставлению дотаций на выравнивание бюджетной обеспеченности поселений на 2014-2016 годы</t>
  </si>
  <si>
    <t>Субвенция на оснащение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современным компьютерным и  мультимедийным оборудованием на 2014 -2016 годы</t>
  </si>
  <si>
    <t>Субвенция  на выполнение  отдельных государственных полномочий по предоставлению мер социальной поддержки педагогическим работникам образовательных учреждений, расположенных в сельской местности, посёлках городского типа Новгородской области на 2014-2016 годы</t>
  </si>
  <si>
    <t>Субвенция на обеспечение доступа к информационно-телекоммуникационной сети "Интернет" на 2014-2016 годы</t>
  </si>
  <si>
    <t>Субвенция  на обеспечение отдельных государственных полномочий по назначению и выплате  пособий гражданам, имеющим детей, на 2014-2016 годы</t>
  </si>
  <si>
    <t>Субвенция  на осуществление отдельных государственных полномочий по оказанию социальной поддержки малоимущим семьям (малоимущим одиноко проживающим гражданам)  по приобретению и установке котлового оборудования отечественного производства, работающего на биотопливе, в своих домовладениях на 2014-2016 годы</t>
  </si>
  <si>
    <t>Субвенция на осуществление отдельных государственных полномочий по присвоению статуса многодетной семьи и выдаче удостоверения, подтверждающего статус многодетной семьи, предоставлению мер социальной поддержки многодетных семей и  возмещению организациям расходов по предоставлению меры социальной поддержки многодетных семей на 2014-2016 годы</t>
  </si>
  <si>
    <t>Субвенция на осуществление отдельных государственных полномочий  по оказанию государственной социальной помощи малоимущим семьям, малоимущим одиноко проживающим гражданам и социальной поддержки лицам, оказавшимся в трудной жизненной ситуации на территории Новгородской области на 2014-2016 годы</t>
  </si>
  <si>
    <t>Субвенция на осуществление отдельных государственных полномочий по предоставлению льготы на проезд в транспорте междугородного сообщения к месту лечения и обратно детей, нуждающихся в санаторно- курортном лечении, на 2014-2016 годы</t>
  </si>
  <si>
    <t>Субвенция  на осуществление отдельных государственных полномочий по предоставлению мер социальной поддержки ветеранов труда Новгородской области на 2014-2016 годы</t>
  </si>
  <si>
    <t>Субвенция бюджету муниципального района для предоставления бюджетам поселений на  компенсацию выпадающих доходов организациям, предоставляющим коммунальные услуги по тарифам для населения, установленным органами исполнительной власти области на 2014-2016 годы</t>
  </si>
  <si>
    <t>Субвенция  на осуществление отдельных государственных полномочий по оказанию социальной поддержки малоимущим семьям (малоимущим одиноко проживающим гражданам) на газификацию их домовладений на 2014-2016 годы</t>
  </si>
  <si>
    <t>Субвенция на осуществление отдельных  государственных полномочий по  компенсации выпадающих доходов организациям и индивидуальным предпринимателям, осуществляющим регулярные перевозки пассажиров и багажа автомобильным транспортом общего пользования в городском и пригородном сообщении на 2014-2016 годы</t>
  </si>
  <si>
    <t>Субвенция на возмещение затрат по содержанию штатных единиц, осуществляющих переданные отдельные государственные полномочия области на 2014 - 2016 годы</t>
  </si>
  <si>
    <t>Субвенция  на содержание ребёнка в семье опекуна и приёмной семье, а также вознаграждение, причитающееся  приёмному родителю, на 2014-2016 годы</t>
  </si>
  <si>
    <t>Субвенция на компенсацию родительской платы родителям (законным представителям) детей, посещающих образовательные организации, реализующие образовательную программу дошкольного образования на 2014-2016 годы</t>
  </si>
  <si>
    <t>Субвенция бюджетам муниципальных районов, городского округа на обеспечение жилыми помещениями детей -сирот и детей, оставшихся без попечения родителей, а также лиц из числа детей -сирот и детей, оставшихся без попечения родителей</t>
  </si>
  <si>
    <t>Субвенция на осуществление отдельных государственных полномочий по выплате социального пособия на погребение  и возмещению стоимости услуг, предоставляемых согласно гарантированному перечню услуг по погребению на 2014-2016 годы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</si>
  <si>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</si>
  <si>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Иные межбюджетные трансферты бюджету муниципального района на проведение мероприятий по подключению общедоступных библиотек к информационно- телекоммуникационной сети "Интернет" и развитие системы библиотечного дела с учётом задачи расширения информационных технологий и оцифровки</t>
  </si>
  <si>
    <t>Иные межбюджетные трансферты на государственную поддержку (грант) комплексного развития муниципальных учреждений культуры</t>
  </si>
  <si>
    <t>Иные межбюджетные трансферты на государственную поддержку (грант) больших, средних и малых городов - центров культуры и туризма</t>
  </si>
  <si>
    <t>Иные межбюджетные трансферты на частичную компенсацию дополнительных расходов на повышение заработной платы работников бюджетной сферы</t>
  </si>
  <si>
    <t>Прочие безвозмездные поступления</t>
  </si>
  <si>
    <r>
      <t xml:space="preserve">Субвенция на обеспечение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 </t>
    </r>
    <r>
      <rPr>
        <sz val="11"/>
        <color indexed="8"/>
        <rFont val="Times New Roman"/>
        <family val="1"/>
        <charset val="204"/>
      </rPr>
      <t xml:space="preserve"> на 2014-2016 годы</t>
    </r>
  </si>
  <si>
    <t>Субвенция на 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соответствующими статьями областного закона "Об административных правонарушениях" на 2014-2016 годы</t>
  </si>
  <si>
    <t>00020202999058002151</t>
  </si>
  <si>
    <t>00020202999058003151</t>
  </si>
  <si>
    <t>00020202999058004151</t>
  </si>
  <si>
    <t>00020202999058005151</t>
  </si>
  <si>
    <t>00020202999058006151</t>
  </si>
  <si>
    <t>00020202999058009151</t>
  </si>
  <si>
    <t>00020202999058010151</t>
  </si>
  <si>
    <t>00020202999058028151</t>
  </si>
  <si>
    <t>00020202999058044151</t>
  </si>
  <si>
    <t>00020202999058045151</t>
  </si>
  <si>
    <t>00020203024059001151</t>
  </si>
  <si>
    <t>00020203024059002151</t>
  </si>
  <si>
    <t>00020203024059003151</t>
  </si>
  <si>
    <t>00020203024059004151</t>
  </si>
  <si>
    <t>00020203024059005151</t>
  </si>
  <si>
    <t>00020203024059007151</t>
  </si>
  <si>
    <t>00020203024059008151</t>
  </si>
  <si>
    <t>00020203024059009151</t>
  </si>
  <si>
    <t>00020203024059010151</t>
  </si>
  <si>
    <t>00020203024059011151</t>
  </si>
  <si>
    <t>00020203024059013151</t>
  </si>
  <si>
    <t>00020203024059014151</t>
  </si>
  <si>
    <t>00020203024059015151</t>
  </si>
  <si>
    <t>00020203024059016151</t>
  </si>
  <si>
    <t>00020203024059017151</t>
  </si>
  <si>
    <t>00020203024059018151</t>
  </si>
  <si>
    <t>00020203024059019151</t>
  </si>
  <si>
    <t>00020203024059020151</t>
  </si>
  <si>
    <t>00020203024059022151</t>
  </si>
  <si>
    <t>00020203024059023151</t>
  </si>
  <si>
    <t>00020203024059025151</t>
  </si>
  <si>
    <t>00020203024059026151</t>
  </si>
  <si>
    <t>00020203024059027151</t>
  </si>
  <si>
    <t>00020203024059028151</t>
  </si>
  <si>
    <t>00020203024059029151</t>
  </si>
  <si>
    <t>00020204999051003151</t>
  </si>
  <si>
    <t>00020700000000000180</t>
  </si>
  <si>
    <t>00020203024059006151</t>
  </si>
  <si>
    <t>Налоговые доходы</t>
  </si>
  <si>
    <t>Неналоговые доходы</t>
  </si>
  <si>
    <t>от 29.05.2015 №384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</si>
</sst>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64">
    <xf numFmtId="0" fontId="0" fillId="0" borderId="0" xfId="0"/>
    <xf numFmtId="49" fontId="19" fillId="0" borderId="0" xfId="0" applyNumberFormat="1" applyFont="1" applyFill="1" applyProtection="1"/>
    <xf numFmtId="0" fontId="19" fillId="0" borderId="0" xfId="0" applyFont="1" applyFill="1" applyProtection="1"/>
    <xf numFmtId="0" fontId="22" fillId="0" borderId="0" xfId="0" applyFont="1" applyFill="1" applyProtection="1"/>
    <xf numFmtId="49" fontId="26" fillId="0" borderId="10" xfId="36" applyNumberFormat="1" applyFont="1" applyFill="1" applyBorder="1" applyAlignment="1" applyProtection="1">
      <alignment horizontal="center" vertical="center" wrapText="1"/>
    </xf>
    <xf numFmtId="49" fontId="26" fillId="0" borderId="11" xfId="36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Alignment="1" applyProtection="1">
      <alignment horizontal="center" vertical="center" wrapText="1"/>
    </xf>
    <xf numFmtId="0" fontId="19" fillId="0" borderId="0" xfId="0" applyFont="1" applyFill="1" applyAlignment="1" applyProtection="1">
      <alignment horizontal="center"/>
    </xf>
    <xf numFmtId="0" fontId="24" fillId="0" borderId="0" xfId="0" applyFont="1" applyFill="1" applyProtection="1"/>
    <xf numFmtId="0" fontId="19" fillId="0" borderId="0" xfId="0" applyFont="1" applyFill="1" applyAlignment="1" applyProtection="1"/>
    <xf numFmtId="0" fontId="24" fillId="0" borderId="0" xfId="0" applyFont="1" applyFill="1" applyAlignment="1" applyProtection="1"/>
    <xf numFmtId="49" fontId="21" fillId="0" borderId="12" xfId="36" applyNumberFormat="1" applyFont="1" applyFill="1" applyBorder="1" applyAlignment="1" applyProtection="1">
      <alignment horizontal="center" vertical="center"/>
    </xf>
    <xf numFmtId="49" fontId="21" fillId="0" borderId="13" xfId="36" applyNumberFormat="1" applyFont="1" applyFill="1" applyBorder="1" applyAlignment="1" applyProtection="1">
      <alignment horizontal="center" vertical="center"/>
    </xf>
    <xf numFmtId="0" fontId="25" fillId="0" borderId="14" xfId="0" applyFont="1" applyFill="1" applyBorder="1" applyAlignment="1" applyProtection="1">
      <alignment horizontal="center" vertical="top" wrapText="1"/>
    </xf>
    <xf numFmtId="0" fontId="22" fillId="0" borderId="0" xfId="0" applyFont="1" applyFill="1" applyAlignment="1" applyProtection="1"/>
    <xf numFmtId="0" fontId="22" fillId="0" borderId="0" xfId="0" applyFont="1" applyFill="1" applyAlignment="1" applyProtection="1">
      <alignment horizontal="center" vertical="top"/>
    </xf>
    <xf numFmtId="0" fontId="26" fillId="0" borderId="13" xfId="36" applyFont="1" applyFill="1" applyBorder="1" applyAlignment="1" applyProtection="1">
      <alignment horizontal="center" vertical="center"/>
    </xf>
    <xf numFmtId="0" fontId="25" fillId="0" borderId="15" xfId="0" applyFont="1" applyFill="1" applyBorder="1" applyAlignment="1" applyProtection="1">
      <alignment horizontal="center" vertical="top"/>
    </xf>
    <xf numFmtId="0" fontId="24" fillId="0" borderId="0" xfId="0" applyFont="1" applyFill="1" applyBorder="1" applyProtection="1"/>
    <xf numFmtId="0" fontId="24" fillId="0" borderId="0" xfId="0" applyFont="1" applyFill="1" applyBorder="1" applyAlignment="1" applyProtection="1"/>
    <xf numFmtId="0" fontId="19" fillId="0" borderId="0" xfId="0" applyFont="1" applyFill="1" applyBorder="1" applyAlignment="1" applyProtection="1"/>
    <xf numFmtId="0" fontId="19" fillId="0" borderId="0" xfId="0" applyFont="1" applyFill="1" applyBorder="1" applyProtection="1"/>
    <xf numFmtId="49" fontId="26" fillId="0" borderId="16" xfId="36" applyNumberFormat="1" applyFont="1" applyFill="1" applyBorder="1" applyAlignment="1" applyProtection="1">
      <alignment horizontal="left" wrapText="1"/>
    </xf>
    <xf numFmtId="0" fontId="23" fillId="24" borderId="16" xfId="36" applyNumberFormat="1" applyFont="1" applyFill="1" applyBorder="1" applyAlignment="1" applyProtection="1">
      <alignment horizontal="left" vertical="top" wrapText="1"/>
    </xf>
    <xf numFmtId="4" fontId="26" fillId="0" borderId="16" xfId="36" applyNumberFormat="1" applyFont="1" applyFill="1" applyBorder="1" applyAlignment="1" applyProtection="1">
      <alignment horizontal="center" vertical="center"/>
    </xf>
    <xf numFmtId="4" fontId="23" fillId="24" borderId="16" xfId="36" applyNumberFormat="1" applyFont="1" applyFill="1" applyBorder="1" applyAlignment="1" applyProtection="1">
      <alignment horizontal="center" vertical="center"/>
    </xf>
    <xf numFmtId="4" fontId="23" fillId="24" borderId="16" xfId="36" applyNumberFormat="1" applyFont="1" applyFill="1" applyBorder="1" applyAlignment="1" applyProtection="1">
      <alignment horizontal="center" vertical="center"/>
      <protection locked="0"/>
    </xf>
    <xf numFmtId="0" fontId="26" fillId="24" borderId="16" xfId="36" applyNumberFormat="1" applyFont="1" applyFill="1" applyBorder="1" applyAlignment="1" applyProtection="1">
      <alignment horizontal="left" vertical="top" wrapText="1"/>
    </xf>
    <xf numFmtId="4" fontId="26" fillId="24" borderId="16" xfId="36" applyNumberFormat="1" applyFont="1" applyFill="1" applyBorder="1" applyAlignment="1" applyProtection="1">
      <alignment horizontal="center" vertical="center"/>
    </xf>
    <xf numFmtId="49" fontId="21" fillId="0" borderId="17" xfId="36" applyNumberFormat="1" applyFont="1" applyFill="1" applyBorder="1" applyAlignment="1" applyProtection="1">
      <alignment horizontal="center" vertical="top"/>
    </xf>
    <xf numFmtId="2" fontId="25" fillId="0" borderId="18" xfId="0" applyNumberFormat="1" applyFont="1" applyFill="1" applyBorder="1" applyAlignment="1" applyProtection="1">
      <alignment horizontal="center" vertical="center"/>
    </xf>
    <xf numFmtId="49" fontId="21" fillId="24" borderId="17" xfId="36" applyNumberFormat="1" applyFont="1" applyFill="1" applyBorder="1" applyAlignment="1" applyProtection="1">
      <alignment horizontal="center" vertical="center"/>
    </xf>
    <xf numFmtId="49" fontId="20" fillId="24" borderId="17" xfId="36" applyNumberFormat="1" applyFont="1" applyFill="1" applyBorder="1" applyAlignment="1" applyProtection="1">
      <alignment horizontal="center" vertical="center"/>
    </xf>
    <xf numFmtId="2" fontId="22" fillId="0" borderId="18" xfId="0" applyNumberFormat="1" applyFont="1" applyFill="1" applyBorder="1" applyAlignment="1" applyProtection="1">
      <alignment horizontal="center" vertical="center"/>
    </xf>
    <xf numFmtId="49" fontId="20" fillId="24" borderId="17" xfId="36" applyNumberFormat="1" applyFont="1" applyFill="1" applyBorder="1" applyAlignment="1" applyProtection="1">
      <alignment horizontal="center" vertical="center"/>
      <protection locked="0"/>
    </xf>
    <xf numFmtId="49" fontId="20" fillId="24" borderId="19" xfId="36" applyNumberFormat="1" applyFont="1" applyFill="1" applyBorder="1" applyAlignment="1" applyProtection="1">
      <alignment horizontal="center" vertical="center"/>
      <protection locked="0"/>
    </xf>
    <xf numFmtId="0" fontId="23" fillId="24" borderId="20" xfId="36" applyNumberFormat="1" applyFont="1" applyFill="1" applyBorder="1" applyAlignment="1" applyProtection="1">
      <alignment horizontal="left" vertical="top" wrapText="1"/>
    </xf>
    <xf numFmtId="4" fontId="23" fillId="24" borderId="20" xfId="36" applyNumberFormat="1" applyFont="1" applyFill="1" applyBorder="1" applyAlignment="1" applyProtection="1">
      <alignment horizontal="center" vertical="center"/>
      <protection locked="0"/>
    </xf>
    <xf numFmtId="2" fontId="22" fillId="0" borderId="21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/>
    <xf numFmtId="0" fontId="25" fillId="0" borderId="0" xfId="0" applyFont="1" applyFill="1" applyAlignment="1" applyProtection="1"/>
    <xf numFmtId="49" fontId="20" fillId="24" borderId="12" xfId="36" applyNumberFormat="1" applyFont="1" applyFill="1" applyBorder="1" applyAlignment="1" applyProtection="1">
      <alignment horizontal="center" vertical="center"/>
      <protection locked="0"/>
    </xf>
    <xf numFmtId="0" fontId="23" fillId="24" borderId="13" xfId="36" applyNumberFormat="1" applyFont="1" applyFill="1" applyBorder="1" applyAlignment="1" applyProtection="1">
      <alignment horizontal="left" vertical="top" wrapText="1"/>
    </xf>
    <xf numFmtId="4" fontId="23" fillId="24" borderId="13" xfId="36" applyNumberFormat="1" applyFont="1" applyFill="1" applyBorder="1" applyAlignment="1" applyProtection="1">
      <alignment horizontal="center" vertical="center"/>
      <protection locked="0"/>
    </xf>
    <xf numFmtId="2" fontId="22" fillId="0" borderId="15" xfId="0" applyNumberFormat="1" applyFont="1" applyFill="1" applyBorder="1" applyAlignment="1" applyProtection="1">
      <alignment horizontal="center" vertical="center"/>
    </xf>
    <xf numFmtId="0" fontId="28" fillId="0" borderId="16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 wrapText="1"/>
    </xf>
    <xf numFmtId="0" fontId="22" fillId="0" borderId="16" xfId="0" applyFont="1" applyBorder="1" applyAlignment="1">
      <alignment horizontal="left" vertical="top" wrapText="1"/>
    </xf>
    <xf numFmtId="0" fontId="22" fillId="0" borderId="13" xfId="0" applyFont="1" applyBorder="1" applyAlignment="1">
      <alignment horizontal="left" vertical="top" wrapText="1"/>
    </xf>
    <xf numFmtId="49" fontId="30" fillId="0" borderId="17" xfId="0" applyNumberFormat="1" applyFont="1" applyBorder="1" applyAlignment="1">
      <alignment horizontal="center" vertical="center" wrapText="1"/>
    </xf>
    <xf numFmtId="49" fontId="31" fillId="0" borderId="17" xfId="0" applyNumberFormat="1" applyFont="1" applyBorder="1" applyAlignment="1">
      <alignment horizontal="center" vertical="center" wrapText="1"/>
    </xf>
    <xf numFmtId="49" fontId="24" fillId="0" borderId="17" xfId="0" applyNumberFormat="1" applyFont="1" applyBorder="1" applyAlignment="1">
      <alignment horizontal="center" vertical="center"/>
    </xf>
    <xf numFmtId="49" fontId="19" fillId="0" borderId="0" xfId="0" applyNumberFormat="1" applyFont="1" applyFill="1" applyAlignment="1" applyProtection="1">
      <alignment horizontal="center"/>
    </xf>
    <xf numFmtId="49" fontId="19" fillId="0" borderId="17" xfId="0" applyNumberFormat="1" applyFont="1" applyBorder="1" applyAlignment="1">
      <alignment horizontal="center" vertical="center"/>
    </xf>
    <xf numFmtId="49" fontId="19" fillId="0" borderId="17" xfId="0" applyNumberFormat="1" applyFont="1" applyBorder="1" applyAlignment="1">
      <alignment horizontal="center" vertical="center" wrapText="1"/>
    </xf>
    <xf numFmtId="4" fontId="25" fillId="0" borderId="16" xfId="0" applyNumberFormat="1" applyFont="1" applyBorder="1" applyAlignment="1">
      <alignment horizontal="center" vertical="center" wrapText="1"/>
    </xf>
    <xf numFmtId="4" fontId="22" fillId="0" borderId="16" xfId="0" applyNumberFormat="1" applyFont="1" applyBorder="1" applyAlignment="1">
      <alignment horizontal="center" vertical="center" wrapText="1"/>
    </xf>
    <xf numFmtId="4" fontId="22" fillId="0" borderId="13" xfId="0" applyNumberFormat="1" applyFont="1" applyBorder="1" applyAlignment="1">
      <alignment horizontal="center" vertical="center" wrapText="1"/>
    </xf>
    <xf numFmtId="4" fontId="26" fillId="24" borderId="16" xfId="36" applyNumberFormat="1" applyFont="1" applyFill="1" applyBorder="1" applyAlignment="1" applyProtection="1">
      <alignment horizontal="center" vertical="center"/>
      <protection locked="0"/>
    </xf>
    <xf numFmtId="49" fontId="27" fillId="0" borderId="0" xfId="0" applyNumberFormat="1" applyFont="1" applyFill="1" applyAlignment="1" applyProtection="1">
      <alignment horizontal="center"/>
    </xf>
    <xf numFmtId="0" fontId="22" fillId="0" borderId="0" xfId="0" applyFont="1" applyFill="1" applyAlignment="1" applyProtection="1">
      <alignment horizontal="center"/>
    </xf>
    <xf numFmtId="0" fontId="22" fillId="0" borderId="0" xfId="0" applyFont="1" applyFill="1" applyAlignment="1" applyProtection="1">
      <alignment horizontal="left"/>
    </xf>
    <xf numFmtId="0" fontId="25" fillId="0" borderId="0" xfId="0" applyFont="1" applyFill="1" applyAlignment="1" applyProtection="1">
      <alignment horizont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70"/>
  <sheetViews>
    <sheetView tabSelected="1" workbookViewId="0">
      <selection activeCell="C4" sqref="C4:D4"/>
    </sheetView>
  </sheetViews>
  <sheetFormatPr defaultRowHeight="15" x14ac:dyDescent="0.25"/>
  <cols>
    <col min="1" max="1" width="21" style="53" customWidth="1"/>
    <col min="2" max="2" width="63.42578125" style="1" customWidth="1"/>
    <col min="3" max="3" width="15.140625" style="3" customWidth="1"/>
    <col min="4" max="4" width="15.42578125" style="3" customWidth="1"/>
    <col min="5" max="5" width="9.85546875" style="15" customWidth="1"/>
    <col min="6" max="16384" width="9.140625" style="2"/>
  </cols>
  <sheetData>
    <row r="1" spans="1:6" x14ac:dyDescent="0.25">
      <c r="C1" s="61" t="s">
        <v>156</v>
      </c>
      <c r="D1" s="61"/>
      <c r="E1" s="61"/>
    </row>
    <row r="2" spans="1:6" x14ac:dyDescent="0.25">
      <c r="C2" s="14" t="s">
        <v>147</v>
      </c>
      <c r="D2" s="14"/>
    </row>
    <row r="3" spans="1:6" x14ac:dyDescent="0.25">
      <c r="C3" s="14" t="s">
        <v>196</v>
      </c>
      <c r="D3" s="14"/>
    </row>
    <row r="4" spans="1:6" x14ac:dyDescent="0.25">
      <c r="C4" s="62" t="s">
        <v>318</v>
      </c>
      <c r="D4" s="62"/>
    </row>
    <row r="7" spans="1:6" x14ac:dyDescent="0.2">
      <c r="C7" s="63"/>
      <c r="D7" s="63"/>
    </row>
    <row r="8" spans="1:6" ht="15" customHeight="1" x14ac:dyDescent="0.3">
      <c r="A8" s="60" t="s">
        <v>195</v>
      </c>
      <c r="B8" s="60"/>
      <c r="C8" s="60"/>
      <c r="D8" s="60"/>
      <c r="E8" s="60"/>
    </row>
    <row r="9" spans="1:6" ht="15" customHeight="1" x14ac:dyDescent="0.3">
      <c r="A9" s="60" t="s">
        <v>154</v>
      </c>
      <c r="B9" s="60"/>
      <c r="C9" s="60"/>
      <c r="D9" s="60"/>
      <c r="E9" s="60"/>
    </row>
    <row r="10" spans="1:6" ht="15" customHeight="1" x14ac:dyDescent="0.3">
      <c r="A10" s="60" t="s">
        <v>155</v>
      </c>
      <c r="B10" s="60"/>
      <c r="C10" s="60"/>
      <c r="D10" s="60"/>
      <c r="E10" s="60"/>
    </row>
    <row r="11" spans="1:6" ht="15.75" thickBot="1" x14ac:dyDescent="0.3"/>
    <row r="12" spans="1:6" s="6" customFormat="1" ht="42.75" x14ac:dyDescent="0.25">
      <c r="A12" s="4" t="s">
        <v>148</v>
      </c>
      <c r="B12" s="5" t="s">
        <v>149</v>
      </c>
      <c r="C12" s="5" t="s">
        <v>150</v>
      </c>
      <c r="D12" s="5" t="s">
        <v>151</v>
      </c>
      <c r="E12" s="13" t="s">
        <v>157</v>
      </c>
    </row>
    <row r="13" spans="1:6" s="7" customFormat="1" ht="14.25" x14ac:dyDescent="0.2">
      <c r="A13" s="11" t="s">
        <v>146</v>
      </c>
      <c r="B13" s="12" t="s">
        <v>152</v>
      </c>
      <c r="C13" s="16">
        <v>3</v>
      </c>
      <c r="D13" s="16">
        <v>4</v>
      </c>
      <c r="E13" s="17">
        <v>5</v>
      </c>
    </row>
    <row r="14" spans="1:6" s="8" customFormat="1" ht="14.25" x14ac:dyDescent="0.2">
      <c r="A14" s="29"/>
      <c r="B14" s="22" t="s">
        <v>153</v>
      </c>
      <c r="C14" s="24">
        <v>663468739.04999995</v>
      </c>
      <c r="D14" s="24">
        <v>640900946.86000001</v>
      </c>
      <c r="E14" s="30">
        <f>D14/C14*100</f>
        <v>96.6</v>
      </c>
      <c r="F14" s="18"/>
    </row>
    <row r="15" spans="1:6" s="10" customFormat="1" ht="14.25" x14ac:dyDescent="0.2">
      <c r="A15" s="31" t="s">
        <v>1</v>
      </c>
      <c r="B15" s="27" t="s">
        <v>0</v>
      </c>
      <c r="C15" s="28">
        <v>168305000</v>
      </c>
      <c r="D15" s="28">
        <v>171357807.24000001</v>
      </c>
      <c r="E15" s="30">
        <f t="shared" ref="E15:E58" si="0">D15/C15*100</f>
        <v>101.81</v>
      </c>
      <c r="F15" s="19"/>
    </row>
    <row r="16" spans="1:6" s="10" customFormat="1" ht="14.25" x14ac:dyDescent="0.2">
      <c r="A16" s="31"/>
      <c r="B16" s="27" t="s">
        <v>316</v>
      </c>
      <c r="C16" s="28">
        <v>137445000</v>
      </c>
      <c r="D16" s="28">
        <v>139073276.59</v>
      </c>
      <c r="E16" s="30">
        <f t="shared" si="0"/>
        <v>101.18</v>
      </c>
      <c r="F16" s="19"/>
    </row>
    <row r="17" spans="1:6" s="9" customFormat="1" x14ac:dyDescent="0.2">
      <c r="A17" s="32" t="s">
        <v>3</v>
      </c>
      <c r="B17" s="23" t="s">
        <v>2</v>
      </c>
      <c r="C17" s="25">
        <v>115596000</v>
      </c>
      <c r="D17" s="25">
        <v>115702632.54000001</v>
      </c>
      <c r="E17" s="33">
        <f t="shared" si="0"/>
        <v>100.09</v>
      </c>
      <c r="F17" s="20"/>
    </row>
    <row r="18" spans="1:6" s="9" customFormat="1" ht="75" x14ac:dyDescent="0.2">
      <c r="A18" s="34" t="s">
        <v>4</v>
      </c>
      <c r="B18" s="23" t="s">
        <v>197</v>
      </c>
      <c r="C18" s="26">
        <v>112012000</v>
      </c>
      <c r="D18" s="26">
        <v>115076130.14</v>
      </c>
      <c r="E18" s="33">
        <f t="shared" si="0"/>
        <v>102.74</v>
      </c>
      <c r="F18" s="20"/>
    </row>
    <row r="19" spans="1:6" s="9" customFormat="1" ht="105" x14ac:dyDescent="0.2">
      <c r="A19" s="34" t="s">
        <v>6</v>
      </c>
      <c r="B19" s="23" t="s">
        <v>5</v>
      </c>
      <c r="C19" s="26">
        <v>3237000</v>
      </c>
      <c r="D19" s="26">
        <v>300543.15999999997</v>
      </c>
      <c r="E19" s="33">
        <f t="shared" si="0"/>
        <v>9.2799999999999994</v>
      </c>
      <c r="F19" s="20"/>
    </row>
    <row r="20" spans="1:6" s="9" customFormat="1" ht="45" x14ac:dyDescent="0.2">
      <c r="A20" s="34" t="s">
        <v>8</v>
      </c>
      <c r="B20" s="23" t="s">
        <v>7</v>
      </c>
      <c r="C20" s="26">
        <v>231000</v>
      </c>
      <c r="D20" s="26">
        <v>267739.69</v>
      </c>
      <c r="E20" s="33">
        <f t="shared" si="0"/>
        <v>115.9</v>
      </c>
      <c r="F20" s="20"/>
    </row>
    <row r="21" spans="1:6" s="10" customFormat="1" ht="90" x14ac:dyDescent="0.2">
      <c r="A21" s="34" t="s">
        <v>9</v>
      </c>
      <c r="B21" s="23" t="s">
        <v>198</v>
      </c>
      <c r="C21" s="26">
        <v>116000</v>
      </c>
      <c r="D21" s="26">
        <v>58219.55</v>
      </c>
      <c r="E21" s="33">
        <f t="shared" si="0"/>
        <v>50.19</v>
      </c>
      <c r="F21" s="19"/>
    </row>
    <row r="22" spans="1:6" s="10" customFormat="1" ht="42.75" x14ac:dyDescent="0.2">
      <c r="A22" s="31" t="s">
        <v>158</v>
      </c>
      <c r="B22" s="27" t="s">
        <v>159</v>
      </c>
      <c r="C22" s="28">
        <v>1223000</v>
      </c>
      <c r="D22" s="28">
        <v>907518.38</v>
      </c>
      <c r="E22" s="30">
        <f t="shared" si="0"/>
        <v>74.2</v>
      </c>
      <c r="F22" s="19"/>
    </row>
    <row r="23" spans="1:6" s="9" customFormat="1" ht="60" x14ac:dyDescent="0.2">
      <c r="A23" s="34" t="s">
        <v>160</v>
      </c>
      <c r="B23" s="23" t="s">
        <v>199</v>
      </c>
      <c r="C23" s="26">
        <v>448000</v>
      </c>
      <c r="D23" s="26">
        <v>342512.98</v>
      </c>
      <c r="E23" s="33">
        <f t="shared" si="0"/>
        <v>76.45</v>
      </c>
      <c r="F23" s="20"/>
    </row>
    <row r="24" spans="1:6" s="9" customFormat="1" ht="75" x14ac:dyDescent="0.2">
      <c r="A24" s="34" t="s">
        <v>161</v>
      </c>
      <c r="B24" s="23" t="s">
        <v>200</v>
      </c>
      <c r="C24" s="26">
        <v>9000</v>
      </c>
      <c r="D24" s="26">
        <v>7715.13</v>
      </c>
      <c r="E24" s="33">
        <f t="shared" si="0"/>
        <v>85.72</v>
      </c>
      <c r="F24" s="20"/>
    </row>
    <row r="25" spans="1:6" s="9" customFormat="1" ht="60" x14ac:dyDescent="0.2">
      <c r="A25" s="34" t="s">
        <v>162</v>
      </c>
      <c r="B25" s="23" t="s">
        <v>201</v>
      </c>
      <c r="C25" s="26">
        <v>725000</v>
      </c>
      <c r="D25" s="26">
        <v>586764.22</v>
      </c>
      <c r="E25" s="33">
        <f t="shared" si="0"/>
        <v>80.930000000000007</v>
      </c>
      <c r="F25" s="20"/>
    </row>
    <row r="26" spans="1:6" s="9" customFormat="1" ht="60" x14ac:dyDescent="0.2">
      <c r="A26" s="34" t="s">
        <v>163</v>
      </c>
      <c r="B26" s="23" t="s">
        <v>202</v>
      </c>
      <c r="C26" s="26">
        <v>41000</v>
      </c>
      <c r="D26" s="26">
        <v>-29473.95</v>
      </c>
      <c r="E26" s="33">
        <f t="shared" si="0"/>
        <v>-71.89</v>
      </c>
      <c r="F26" s="20"/>
    </row>
    <row r="27" spans="1:6" s="10" customFormat="1" ht="14.25" x14ac:dyDescent="0.2">
      <c r="A27" s="31" t="s">
        <v>11</v>
      </c>
      <c r="B27" s="27" t="s">
        <v>10</v>
      </c>
      <c r="C27" s="28">
        <v>19284000</v>
      </c>
      <c r="D27" s="28">
        <v>19448779.350000001</v>
      </c>
      <c r="E27" s="30">
        <f t="shared" si="0"/>
        <v>100.85</v>
      </c>
      <c r="F27" s="19"/>
    </row>
    <row r="28" spans="1:6" s="10" customFormat="1" ht="30" x14ac:dyDescent="0.2">
      <c r="A28" s="32" t="s">
        <v>13</v>
      </c>
      <c r="B28" s="23" t="s">
        <v>12</v>
      </c>
      <c r="C28" s="25">
        <v>19000000</v>
      </c>
      <c r="D28" s="25">
        <v>19293387.530000001</v>
      </c>
      <c r="E28" s="33">
        <f t="shared" si="0"/>
        <v>101.54</v>
      </c>
      <c r="F28" s="19"/>
    </row>
    <row r="29" spans="1:6" s="9" customFormat="1" ht="30" x14ac:dyDescent="0.2">
      <c r="A29" s="34" t="s">
        <v>14</v>
      </c>
      <c r="B29" s="23" t="s">
        <v>12</v>
      </c>
      <c r="C29" s="26">
        <v>14516000</v>
      </c>
      <c r="D29" s="26">
        <v>19292307.329999998</v>
      </c>
      <c r="E29" s="33">
        <f t="shared" si="0"/>
        <v>132.9</v>
      </c>
      <c r="F29" s="20"/>
    </row>
    <row r="30" spans="1:6" s="9" customFormat="1" ht="45" x14ac:dyDescent="0.2">
      <c r="A30" s="34" t="s">
        <v>16</v>
      </c>
      <c r="B30" s="23" t="s">
        <v>15</v>
      </c>
      <c r="C30" s="26">
        <v>4484000</v>
      </c>
      <c r="D30" s="26">
        <v>1080.2</v>
      </c>
      <c r="E30" s="33">
        <f t="shared" si="0"/>
        <v>0.02</v>
      </c>
      <c r="F30" s="20"/>
    </row>
    <row r="31" spans="1:6" s="10" customFormat="1" x14ac:dyDescent="0.2">
      <c r="A31" s="32" t="s">
        <v>18</v>
      </c>
      <c r="B31" s="23" t="s">
        <v>17</v>
      </c>
      <c r="C31" s="25">
        <v>11000</v>
      </c>
      <c r="D31" s="25">
        <v>31524.19</v>
      </c>
      <c r="E31" s="33">
        <f t="shared" si="0"/>
        <v>286.58</v>
      </c>
      <c r="F31" s="19"/>
    </row>
    <row r="32" spans="1:6" s="9" customFormat="1" x14ac:dyDescent="0.2">
      <c r="A32" s="34" t="s">
        <v>19</v>
      </c>
      <c r="B32" s="23" t="s">
        <v>17</v>
      </c>
      <c r="C32" s="26">
        <v>11000</v>
      </c>
      <c r="D32" s="26">
        <v>31524.19</v>
      </c>
      <c r="E32" s="33">
        <f t="shared" si="0"/>
        <v>286.58</v>
      </c>
      <c r="F32" s="20"/>
    </row>
    <row r="33" spans="1:6" s="9" customFormat="1" ht="30" x14ac:dyDescent="0.2">
      <c r="A33" s="32" t="s">
        <v>21</v>
      </c>
      <c r="B33" s="23" t="s">
        <v>20</v>
      </c>
      <c r="C33" s="25">
        <v>273000</v>
      </c>
      <c r="D33" s="25">
        <v>123867.63</v>
      </c>
      <c r="E33" s="33">
        <f t="shared" si="0"/>
        <v>45.37</v>
      </c>
      <c r="F33" s="20"/>
    </row>
    <row r="34" spans="1:6" s="9" customFormat="1" ht="33.75" customHeight="1" x14ac:dyDescent="0.2">
      <c r="A34" s="34" t="s">
        <v>23</v>
      </c>
      <c r="B34" s="23" t="s">
        <v>22</v>
      </c>
      <c r="C34" s="26">
        <v>273000</v>
      </c>
      <c r="D34" s="26">
        <v>123867.63</v>
      </c>
      <c r="E34" s="33">
        <f t="shared" si="0"/>
        <v>45.37</v>
      </c>
      <c r="F34" s="20"/>
    </row>
    <row r="35" spans="1:6" s="10" customFormat="1" ht="14.25" x14ac:dyDescent="0.2">
      <c r="A35" s="31" t="s">
        <v>25</v>
      </c>
      <c r="B35" s="27" t="s">
        <v>24</v>
      </c>
      <c r="C35" s="28">
        <v>1342000</v>
      </c>
      <c r="D35" s="28">
        <v>3014282.18</v>
      </c>
      <c r="E35" s="30">
        <f t="shared" si="0"/>
        <v>224.61</v>
      </c>
      <c r="F35" s="19"/>
    </row>
    <row r="36" spans="1:6" s="9" customFormat="1" ht="30" x14ac:dyDescent="0.2">
      <c r="A36" s="32" t="s">
        <v>27</v>
      </c>
      <c r="B36" s="23" t="s">
        <v>26</v>
      </c>
      <c r="C36" s="25">
        <v>1342000</v>
      </c>
      <c r="D36" s="25">
        <v>2794757.18</v>
      </c>
      <c r="E36" s="33">
        <f t="shared" si="0"/>
        <v>208.25</v>
      </c>
      <c r="F36" s="20"/>
    </row>
    <row r="37" spans="1:6" s="9" customFormat="1" ht="45" x14ac:dyDescent="0.2">
      <c r="A37" s="34" t="s">
        <v>29</v>
      </c>
      <c r="B37" s="23" t="s">
        <v>28</v>
      </c>
      <c r="C37" s="26">
        <v>1342000</v>
      </c>
      <c r="D37" s="26">
        <v>2794757.18</v>
      </c>
      <c r="E37" s="33">
        <f t="shared" si="0"/>
        <v>208.25</v>
      </c>
      <c r="F37" s="20"/>
    </row>
    <row r="38" spans="1:6" s="9" customFormat="1" ht="30" x14ac:dyDescent="0.2">
      <c r="A38" s="32" t="s">
        <v>164</v>
      </c>
      <c r="B38" s="23" t="s">
        <v>165</v>
      </c>
      <c r="C38" s="25">
        <v>0</v>
      </c>
      <c r="D38" s="25">
        <v>219525</v>
      </c>
      <c r="E38" s="33"/>
      <c r="F38" s="20"/>
    </row>
    <row r="39" spans="1:6" s="9" customFormat="1" ht="30" x14ac:dyDescent="0.2">
      <c r="A39" s="34" t="s">
        <v>166</v>
      </c>
      <c r="B39" s="23" t="s">
        <v>167</v>
      </c>
      <c r="C39" s="26">
        <v>0</v>
      </c>
      <c r="D39" s="26">
        <v>219525</v>
      </c>
      <c r="E39" s="33"/>
      <c r="F39" s="20"/>
    </row>
    <row r="40" spans="1:6" s="10" customFormat="1" ht="43.5" customHeight="1" x14ac:dyDescent="0.2">
      <c r="A40" s="31" t="s">
        <v>31</v>
      </c>
      <c r="B40" s="27" t="s">
        <v>30</v>
      </c>
      <c r="C40" s="28">
        <v>0</v>
      </c>
      <c r="D40" s="28">
        <v>64.14</v>
      </c>
      <c r="E40" s="30"/>
      <c r="F40" s="19"/>
    </row>
    <row r="41" spans="1:6" s="10" customFormat="1" ht="30" x14ac:dyDescent="0.2">
      <c r="A41" s="32" t="s">
        <v>33</v>
      </c>
      <c r="B41" s="23" t="s">
        <v>32</v>
      </c>
      <c r="C41" s="25">
        <v>0</v>
      </c>
      <c r="D41" s="25">
        <v>64.14</v>
      </c>
      <c r="E41" s="33"/>
      <c r="F41" s="19"/>
    </row>
    <row r="42" spans="1:6" s="9" customFormat="1" x14ac:dyDescent="0.2">
      <c r="A42" s="34" t="s">
        <v>35</v>
      </c>
      <c r="B42" s="23" t="s">
        <v>34</v>
      </c>
      <c r="C42" s="26">
        <v>0</v>
      </c>
      <c r="D42" s="26">
        <v>64.14</v>
      </c>
      <c r="E42" s="33"/>
      <c r="F42" s="20"/>
    </row>
    <row r="43" spans="1:6" s="9" customFormat="1" ht="14.25" x14ac:dyDescent="0.2">
      <c r="A43" s="34"/>
      <c r="B43" s="27" t="s">
        <v>317</v>
      </c>
      <c r="C43" s="59">
        <v>30860000</v>
      </c>
      <c r="D43" s="59">
        <v>32284530.649999999</v>
      </c>
      <c r="E43" s="30">
        <f t="shared" si="0"/>
        <v>104.62</v>
      </c>
      <c r="F43" s="20"/>
    </row>
    <row r="44" spans="1:6" s="10" customFormat="1" ht="42.75" x14ac:dyDescent="0.2">
      <c r="A44" s="31" t="s">
        <v>37</v>
      </c>
      <c r="B44" s="27" t="s">
        <v>36</v>
      </c>
      <c r="C44" s="28">
        <v>10420000</v>
      </c>
      <c r="D44" s="28">
        <v>10217451.52</v>
      </c>
      <c r="E44" s="30">
        <f t="shared" si="0"/>
        <v>98.06</v>
      </c>
      <c r="F44" s="19"/>
    </row>
    <row r="45" spans="1:6" s="9" customFormat="1" ht="30" x14ac:dyDescent="0.2">
      <c r="A45" s="32" t="s">
        <v>39</v>
      </c>
      <c r="B45" s="23" t="s">
        <v>38</v>
      </c>
      <c r="C45" s="25">
        <v>0</v>
      </c>
      <c r="D45" s="25">
        <v>100.39</v>
      </c>
      <c r="E45" s="33"/>
      <c r="F45" s="20"/>
    </row>
    <row r="46" spans="1:6" s="10" customFormat="1" ht="30" x14ac:dyDescent="0.2">
      <c r="A46" s="34" t="s">
        <v>41</v>
      </c>
      <c r="B46" s="23" t="s">
        <v>40</v>
      </c>
      <c r="C46" s="26">
        <v>0</v>
      </c>
      <c r="D46" s="26">
        <v>100.39</v>
      </c>
      <c r="E46" s="33"/>
      <c r="F46" s="19"/>
    </row>
    <row r="47" spans="1:6" s="9" customFormat="1" ht="75" x14ac:dyDescent="0.2">
      <c r="A47" s="32" t="s">
        <v>42</v>
      </c>
      <c r="B47" s="23" t="s">
        <v>203</v>
      </c>
      <c r="C47" s="25">
        <v>10420000</v>
      </c>
      <c r="D47" s="25">
        <v>10202382.880000001</v>
      </c>
      <c r="E47" s="33">
        <f t="shared" si="0"/>
        <v>97.91</v>
      </c>
      <c r="F47" s="20"/>
    </row>
    <row r="48" spans="1:6" s="9" customFormat="1" ht="75" x14ac:dyDescent="0.2">
      <c r="A48" s="34" t="s">
        <v>43</v>
      </c>
      <c r="B48" s="23" t="s">
        <v>204</v>
      </c>
      <c r="C48" s="26">
        <v>6750000</v>
      </c>
      <c r="D48" s="26">
        <v>5391957.9400000004</v>
      </c>
      <c r="E48" s="33">
        <f t="shared" si="0"/>
        <v>79.88</v>
      </c>
      <c r="F48" s="20"/>
    </row>
    <row r="49" spans="1:6" s="9" customFormat="1" ht="60.75" customHeight="1" x14ac:dyDescent="0.2">
      <c r="A49" s="34" t="s">
        <v>44</v>
      </c>
      <c r="B49" s="23" t="s">
        <v>205</v>
      </c>
      <c r="C49" s="26">
        <v>3670000</v>
      </c>
      <c r="D49" s="26">
        <v>4810424.9400000004</v>
      </c>
      <c r="E49" s="33">
        <f t="shared" si="0"/>
        <v>131.07</v>
      </c>
      <c r="F49" s="20"/>
    </row>
    <row r="50" spans="1:6" s="9" customFormat="1" ht="30" x14ac:dyDescent="0.2">
      <c r="A50" s="32" t="s">
        <v>46</v>
      </c>
      <c r="B50" s="23" t="s">
        <v>45</v>
      </c>
      <c r="C50" s="25">
        <v>0</v>
      </c>
      <c r="D50" s="25">
        <v>14968.25</v>
      </c>
      <c r="E50" s="33"/>
      <c r="F50" s="20"/>
    </row>
    <row r="51" spans="1:6" s="9" customFormat="1" ht="45" x14ac:dyDescent="0.2">
      <c r="A51" s="32" t="s">
        <v>48</v>
      </c>
      <c r="B51" s="23" t="s">
        <v>47</v>
      </c>
      <c r="C51" s="25">
        <v>0</v>
      </c>
      <c r="D51" s="25">
        <v>14968.25</v>
      </c>
      <c r="E51" s="33"/>
      <c r="F51" s="20"/>
    </row>
    <row r="52" spans="1:6" s="9" customFormat="1" ht="45" x14ac:dyDescent="0.2">
      <c r="A52" s="34" t="s">
        <v>50</v>
      </c>
      <c r="B52" s="23" t="s">
        <v>49</v>
      </c>
      <c r="C52" s="26">
        <v>0</v>
      </c>
      <c r="D52" s="26">
        <v>14968.25</v>
      </c>
      <c r="E52" s="33"/>
      <c r="F52" s="20"/>
    </row>
    <row r="53" spans="1:6" s="10" customFormat="1" ht="30.75" customHeight="1" x14ac:dyDescent="0.2">
      <c r="A53" s="31" t="s">
        <v>52</v>
      </c>
      <c r="B53" s="27" t="s">
        <v>51</v>
      </c>
      <c r="C53" s="28">
        <v>876000</v>
      </c>
      <c r="D53" s="28">
        <v>1320201.95</v>
      </c>
      <c r="E53" s="30">
        <f t="shared" si="0"/>
        <v>150.71</v>
      </c>
      <c r="F53" s="19"/>
    </row>
    <row r="54" spans="1:6" s="9" customFormat="1" x14ac:dyDescent="0.2">
      <c r="A54" s="32" t="s">
        <v>54</v>
      </c>
      <c r="B54" s="23" t="s">
        <v>53</v>
      </c>
      <c r="C54" s="25">
        <v>876000</v>
      </c>
      <c r="D54" s="25">
        <v>1320201.95</v>
      </c>
      <c r="E54" s="33">
        <f t="shared" si="0"/>
        <v>150.71</v>
      </c>
      <c r="F54" s="20"/>
    </row>
    <row r="55" spans="1:6" s="9" customFormat="1" ht="30" x14ac:dyDescent="0.2">
      <c r="A55" s="34" t="s">
        <v>56</v>
      </c>
      <c r="B55" s="23" t="s">
        <v>55</v>
      </c>
      <c r="C55" s="26">
        <v>260000</v>
      </c>
      <c r="D55" s="26">
        <v>380000</v>
      </c>
      <c r="E55" s="33">
        <f t="shared" si="0"/>
        <v>146.15</v>
      </c>
      <c r="F55" s="20"/>
    </row>
    <row r="56" spans="1:6" s="9" customFormat="1" ht="30" x14ac:dyDescent="0.2">
      <c r="A56" s="34" t="s">
        <v>58</v>
      </c>
      <c r="B56" s="23" t="s">
        <v>57</v>
      </c>
      <c r="C56" s="26">
        <v>13000</v>
      </c>
      <c r="D56" s="26">
        <v>8218.98</v>
      </c>
      <c r="E56" s="33">
        <f t="shared" si="0"/>
        <v>63.22</v>
      </c>
      <c r="F56" s="20"/>
    </row>
    <row r="57" spans="1:6" s="9" customFormat="1" x14ac:dyDescent="0.2">
      <c r="A57" s="34" t="s">
        <v>60</v>
      </c>
      <c r="B57" s="23" t="s">
        <v>59</v>
      </c>
      <c r="C57" s="26">
        <v>21000</v>
      </c>
      <c r="D57" s="26">
        <v>106473.4</v>
      </c>
      <c r="E57" s="33">
        <f t="shared" si="0"/>
        <v>507.02</v>
      </c>
      <c r="F57" s="20"/>
    </row>
    <row r="58" spans="1:6" s="9" customFormat="1" x14ac:dyDescent="0.2">
      <c r="A58" s="34" t="s">
        <v>62</v>
      </c>
      <c r="B58" s="23" t="s">
        <v>61</v>
      </c>
      <c r="C58" s="26">
        <v>582000</v>
      </c>
      <c r="D58" s="26">
        <v>825509.57</v>
      </c>
      <c r="E58" s="33">
        <f t="shared" si="0"/>
        <v>141.84</v>
      </c>
      <c r="F58" s="20"/>
    </row>
    <row r="59" spans="1:6" s="10" customFormat="1" ht="28.5" x14ac:dyDescent="0.2">
      <c r="A59" s="31" t="s">
        <v>64</v>
      </c>
      <c r="B59" s="27" t="s">
        <v>63</v>
      </c>
      <c r="C59" s="28">
        <v>0</v>
      </c>
      <c r="D59" s="28">
        <v>9276.4599999999991</v>
      </c>
      <c r="E59" s="30"/>
      <c r="F59" s="19"/>
    </row>
    <row r="60" spans="1:6" s="9" customFormat="1" x14ac:dyDescent="0.2">
      <c r="A60" s="32" t="s">
        <v>66</v>
      </c>
      <c r="B60" s="23" t="s">
        <v>65</v>
      </c>
      <c r="C60" s="25">
        <v>0</v>
      </c>
      <c r="D60" s="25">
        <v>9276.4599999999991</v>
      </c>
      <c r="E60" s="33"/>
      <c r="F60" s="20"/>
    </row>
    <row r="61" spans="1:6" s="9" customFormat="1" x14ac:dyDescent="0.2">
      <c r="A61" s="32" t="s">
        <v>68</v>
      </c>
      <c r="B61" s="23" t="s">
        <v>67</v>
      </c>
      <c r="C61" s="25">
        <v>0</v>
      </c>
      <c r="D61" s="25">
        <v>9276.4599999999991</v>
      </c>
      <c r="E61" s="33"/>
      <c r="F61" s="20"/>
    </row>
    <row r="62" spans="1:6" s="9" customFormat="1" ht="30" x14ac:dyDescent="0.2">
      <c r="A62" s="34" t="s">
        <v>70</v>
      </c>
      <c r="B62" s="23" t="s">
        <v>69</v>
      </c>
      <c r="C62" s="26">
        <v>0</v>
      </c>
      <c r="D62" s="26">
        <v>9276.4599999999991</v>
      </c>
      <c r="E62" s="33"/>
      <c r="F62" s="20"/>
    </row>
    <row r="63" spans="1:6" s="10" customFormat="1" ht="28.5" x14ac:dyDescent="0.2">
      <c r="A63" s="31" t="s">
        <v>72</v>
      </c>
      <c r="B63" s="27" t="s">
        <v>71</v>
      </c>
      <c r="C63" s="28">
        <v>15280000</v>
      </c>
      <c r="D63" s="28">
        <v>16361714.630000001</v>
      </c>
      <c r="E63" s="30">
        <f t="shared" ref="E63:E125" si="1">D63/C63*100</f>
        <v>107.08</v>
      </c>
      <c r="F63" s="19"/>
    </row>
    <row r="64" spans="1:6" s="9" customFormat="1" ht="75" x14ac:dyDescent="0.2">
      <c r="A64" s="32" t="s">
        <v>73</v>
      </c>
      <c r="B64" s="23" t="s">
        <v>206</v>
      </c>
      <c r="C64" s="25">
        <v>6850000</v>
      </c>
      <c r="D64" s="25">
        <v>405177</v>
      </c>
      <c r="E64" s="33">
        <f t="shared" si="1"/>
        <v>5.91</v>
      </c>
      <c r="F64" s="20"/>
    </row>
    <row r="65" spans="1:6" s="9" customFormat="1" ht="75" x14ac:dyDescent="0.2">
      <c r="A65" s="34" t="s">
        <v>74</v>
      </c>
      <c r="B65" s="23" t="s">
        <v>207</v>
      </c>
      <c r="C65" s="26">
        <v>6850000</v>
      </c>
      <c r="D65" s="26">
        <v>405177</v>
      </c>
      <c r="E65" s="33">
        <f t="shared" si="1"/>
        <v>5.91</v>
      </c>
      <c r="F65" s="20"/>
    </row>
    <row r="66" spans="1:6" s="9" customFormat="1" ht="45" x14ac:dyDescent="0.2">
      <c r="A66" s="32" t="s">
        <v>75</v>
      </c>
      <c r="B66" s="23" t="s">
        <v>208</v>
      </c>
      <c r="C66" s="25">
        <v>8430000</v>
      </c>
      <c r="D66" s="25">
        <v>15956537.630000001</v>
      </c>
      <c r="E66" s="33">
        <f t="shared" si="1"/>
        <v>189.28</v>
      </c>
      <c r="F66" s="20"/>
    </row>
    <row r="67" spans="1:6" s="9" customFormat="1" ht="45" x14ac:dyDescent="0.2">
      <c r="A67" s="34" t="s">
        <v>76</v>
      </c>
      <c r="B67" s="23" t="s">
        <v>209</v>
      </c>
      <c r="C67" s="26">
        <v>8430000</v>
      </c>
      <c r="D67" s="26">
        <v>15956537.630000001</v>
      </c>
      <c r="E67" s="33">
        <f t="shared" si="1"/>
        <v>189.28</v>
      </c>
      <c r="F67" s="20"/>
    </row>
    <row r="68" spans="1:6" s="10" customFormat="1" ht="14.25" x14ac:dyDescent="0.2">
      <c r="A68" s="31" t="s">
        <v>78</v>
      </c>
      <c r="B68" s="27" t="s">
        <v>77</v>
      </c>
      <c r="C68" s="28">
        <v>4284000</v>
      </c>
      <c r="D68" s="28">
        <v>4375482.0999999996</v>
      </c>
      <c r="E68" s="30">
        <f t="shared" si="1"/>
        <v>102.14</v>
      </c>
      <c r="F68" s="19"/>
    </row>
    <row r="69" spans="1:6" s="9" customFormat="1" ht="30" x14ac:dyDescent="0.2">
      <c r="A69" s="32" t="s">
        <v>80</v>
      </c>
      <c r="B69" s="23" t="s">
        <v>79</v>
      </c>
      <c r="C69" s="25">
        <v>15000</v>
      </c>
      <c r="D69" s="25">
        <v>50129.56</v>
      </c>
      <c r="E69" s="33">
        <f t="shared" si="1"/>
        <v>334.2</v>
      </c>
      <c r="F69" s="20"/>
    </row>
    <row r="70" spans="1:6" s="10" customFormat="1" ht="105" x14ac:dyDescent="0.2">
      <c r="A70" s="34" t="s">
        <v>81</v>
      </c>
      <c r="B70" s="23" t="s">
        <v>210</v>
      </c>
      <c r="C70" s="26">
        <v>15000</v>
      </c>
      <c r="D70" s="26">
        <v>48429.56</v>
      </c>
      <c r="E70" s="33">
        <f t="shared" si="1"/>
        <v>322.86</v>
      </c>
      <c r="F70" s="19"/>
    </row>
    <row r="71" spans="1:6" s="9" customFormat="1" ht="60" x14ac:dyDescent="0.2">
      <c r="A71" s="34" t="s">
        <v>83</v>
      </c>
      <c r="B71" s="23" t="s">
        <v>82</v>
      </c>
      <c r="C71" s="26">
        <v>0</v>
      </c>
      <c r="D71" s="26">
        <v>1700</v>
      </c>
      <c r="E71" s="33"/>
      <c r="F71" s="20"/>
    </row>
    <row r="72" spans="1:6" s="9" customFormat="1" ht="60" x14ac:dyDescent="0.2">
      <c r="A72" s="34" t="s">
        <v>85</v>
      </c>
      <c r="B72" s="23" t="s">
        <v>84</v>
      </c>
      <c r="C72" s="26">
        <v>0</v>
      </c>
      <c r="D72" s="26">
        <v>62300</v>
      </c>
      <c r="E72" s="33"/>
      <c r="F72" s="20"/>
    </row>
    <row r="73" spans="1:6" s="9" customFormat="1" ht="60" x14ac:dyDescent="0.2">
      <c r="A73" s="32" t="s">
        <v>87</v>
      </c>
      <c r="B73" s="23" t="s">
        <v>86</v>
      </c>
      <c r="C73" s="25">
        <v>0</v>
      </c>
      <c r="D73" s="25">
        <v>13000</v>
      </c>
      <c r="E73" s="33"/>
      <c r="F73" s="20"/>
    </row>
    <row r="74" spans="1:6" s="9" customFormat="1" ht="60" x14ac:dyDescent="0.2">
      <c r="A74" s="34" t="s">
        <v>89</v>
      </c>
      <c r="B74" s="23" t="s">
        <v>88</v>
      </c>
      <c r="C74" s="26">
        <v>0</v>
      </c>
      <c r="D74" s="26">
        <v>13000</v>
      </c>
      <c r="E74" s="33"/>
      <c r="F74" s="20"/>
    </row>
    <row r="75" spans="1:6" s="10" customFormat="1" ht="90" x14ac:dyDescent="0.2">
      <c r="A75" s="32" t="s">
        <v>90</v>
      </c>
      <c r="B75" s="23" t="s">
        <v>211</v>
      </c>
      <c r="C75" s="25">
        <v>126000</v>
      </c>
      <c r="D75" s="25">
        <v>334800</v>
      </c>
      <c r="E75" s="33">
        <f t="shared" si="1"/>
        <v>265.70999999999998</v>
      </c>
      <c r="F75" s="19"/>
    </row>
    <row r="76" spans="1:6" s="10" customFormat="1" ht="30.75" customHeight="1" x14ac:dyDescent="0.2">
      <c r="A76" s="34" t="s">
        <v>92</v>
      </c>
      <c r="B76" s="23" t="s">
        <v>91</v>
      </c>
      <c r="C76" s="26">
        <v>0</v>
      </c>
      <c r="D76" s="26">
        <v>46000</v>
      </c>
      <c r="E76" s="33"/>
      <c r="F76" s="19"/>
    </row>
    <row r="77" spans="1:6" s="9" customFormat="1" ht="30" x14ac:dyDescent="0.2">
      <c r="A77" s="34" t="s">
        <v>94</v>
      </c>
      <c r="B77" s="23" t="s">
        <v>93</v>
      </c>
      <c r="C77" s="26">
        <v>2000</v>
      </c>
      <c r="D77" s="26">
        <v>33500</v>
      </c>
      <c r="E77" s="33">
        <f t="shared" si="1"/>
        <v>1675</v>
      </c>
      <c r="F77" s="20"/>
    </row>
    <row r="78" spans="1:6" s="9" customFormat="1" ht="30" x14ac:dyDescent="0.2">
      <c r="A78" s="34" t="s">
        <v>96</v>
      </c>
      <c r="B78" s="23" t="s">
        <v>95</v>
      </c>
      <c r="C78" s="26">
        <v>120000</v>
      </c>
      <c r="D78" s="26">
        <v>252500</v>
      </c>
      <c r="E78" s="33">
        <f t="shared" si="1"/>
        <v>210.42</v>
      </c>
      <c r="F78" s="20"/>
    </row>
    <row r="79" spans="1:6" s="9" customFormat="1" ht="30" x14ac:dyDescent="0.2">
      <c r="A79" s="34" t="s">
        <v>98</v>
      </c>
      <c r="B79" s="23" t="s">
        <v>97</v>
      </c>
      <c r="C79" s="26">
        <v>4000</v>
      </c>
      <c r="D79" s="26">
        <v>2800</v>
      </c>
      <c r="E79" s="33">
        <f t="shared" si="1"/>
        <v>70</v>
      </c>
      <c r="F79" s="20"/>
    </row>
    <row r="80" spans="1:6" s="9" customFormat="1" ht="47.25" customHeight="1" x14ac:dyDescent="0.2">
      <c r="A80" s="34" t="s">
        <v>99</v>
      </c>
      <c r="B80" s="23" t="s">
        <v>212</v>
      </c>
      <c r="C80" s="26">
        <v>750000</v>
      </c>
      <c r="D80" s="26">
        <v>833200</v>
      </c>
      <c r="E80" s="33">
        <f t="shared" si="1"/>
        <v>111.09</v>
      </c>
      <c r="F80" s="20"/>
    </row>
    <row r="81" spans="1:6" s="9" customFormat="1" ht="30" x14ac:dyDescent="0.2">
      <c r="A81" s="32" t="s">
        <v>101</v>
      </c>
      <c r="B81" s="23" t="s">
        <v>100</v>
      </c>
      <c r="C81" s="25">
        <v>0</v>
      </c>
      <c r="D81" s="25">
        <v>14000</v>
      </c>
      <c r="E81" s="33"/>
      <c r="F81" s="20"/>
    </row>
    <row r="82" spans="1:6" s="9" customFormat="1" ht="45" x14ac:dyDescent="0.2">
      <c r="A82" s="32" t="s">
        <v>103</v>
      </c>
      <c r="B82" s="23" t="s">
        <v>102</v>
      </c>
      <c r="C82" s="25">
        <v>0</v>
      </c>
      <c r="D82" s="25">
        <v>-300</v>
      </c>
      <c r="E82" s="33"/>
      <c r="F82" s="20"/>
    </row>
    <row r="83" spans="1:6" s="9" customFormat="1" ht="60" x14ac:dyDescent="0.2">
      <c r="A83" s="34" t="s">
        <v>105</v>
      </c>
      <c r="B83" s="23" t="s">
        <v>104</v>
      </c>
      <c r="C83" s="26">
        <v>0</v>
      </c>
      <c r="D83" s="26">
        <v>-300</v>
      </c>
      <c r="E83" s="33"/>
      <c r="F83" s="20"/>
    </row>
    <row r="84" spans="1:6" s="9" customFormat="1" ht="30" x14ac:dyDescent="0.2">
      <c r="A84" s="34" t="s">
        <v>168</v>
      </c>
      <c r="B84" s="23" t="s">
        <v>169</v>
      </c>
      <c r="C84" s="26">
        <v>0</v>
      </c>
      <c r="D84" s="26">
        <v>14300</v>
      </c>
      <c r="E84" s="33"/>
      <c r="F84" s="20"/>
    </row>
    <row r="85" spans="1:6" s="9" customFormat="1" ht="30" x14ac:dyDescent="0.2">
      <c r="A85" s="32" t="s">
        <v>170</v>
      </c>
      <c r="B85" s="23" t="s">
        <v>171</v>
      </c>
      <c r="C85" s="25">
        <v>0</v>
      </c>
      <c r="D85" s="25">
        <v>25542.5</v>
      </c>
      <c r="E85" s="33"/>
      <c r="F85" s="20"/>
    </row>
    <row r="86" spans="1:6" s="9" customFormat="1" ht="30.75" customHeight="1" x14ac:dyDescent="0.2">
      <c r="A86" s="34" t="s">
        <v>172</v>
      </c>
      <c r="B86" s="23" t="s">
        <v>173</v>
      </c>
      <c r="C86" s="26">
        <v>0</v>
      </c>
      <c r="D86" s="26">
        <v>25542.5</v>
      </c>
      <c r="E86" s="33"/>
      <c r="F86" s="20"/>
    </row>
    <row r="87" spans="1:6" s="9" customFormat="1" ht="60" x14ac:dyDescent="0.2">
      <c r="A87" s="34" t="s">
        <v>107</v>
      </c>
      <c r="B87" s="23" t="s">
        <v>106</v>
      </c>
      <c r="C87" s="26">
        <v>0</v>
      </c>
      <c r="D87" s="26">
        <v>62100</v>
      </c>
      <c r="E87" s="33"/>
      <c r="F87" s="20"/>
    </row>
    <row r="88" spans="1:6" s="9" customFormat="1" ht="30" x14ac:dyDescent="0.2">
      <c r="A88" s="32" t="s">
        <v>109</v>
      </c>
      <c r="B88" s="23" t="s">
        <v>108</v>
      </c>
      <c r="C88" s="25">
        <v>3393000</v>
      </c>
      <c r="D88" s="25">
        <v>2980410.04</v>
      </c>
      <c r="E88" s="33">
        <f t="shared" si="1"/>
        <v>87.84</v>
      </c>
      <c r="F88" s="20"/>
    </row>
    <row r="89" spans="1:6" s="9" customFormat="1" ht="45" x14ac:dyDescent="0.2">
      <c r="A89" s="34" t="s">
        <v>111</v>
      </c>
      <c r="B89" s="23" t="s">
        <v>110</v>
      </c>
      <c r="C89" s="26">
        <v>3393000</v>
      </c>
      <c r="D89" s="26">
        <v>2980410.04</v>
      </c>
      <c r="E89" s="33">
        <f t="shared" si="1"/>
        <v>87.84</v>
      </c>
      <c r="F89" s="20"/>
    </row>
    <row r="90" spans="1:6" s="10" customFormat="1" ht="14.25" x14ac:dyDescent="0.2">
      <c r="A90" s="31" t="s">
        <v>113</v>
      </c>
      <c r="B90" s="27" t="s">
        <v>112</v>
      </c>
      <c r="C90" s="28">
        <v>0</v>
      </c>
      <c r="D90" s="28">
        <v>403.99</v>
      </c>
      <c r="E90" s="30"/>
      <c r="F90" s="19"/>
    </row>
    <row r="91" spans="1:6" s="9" customFormat="1" x14ac:dyDescent="0.2">
      <c r="A91" s="32" t="s">
        <v>115</v>
      </c>
      <c r="B91" s="23" t="s">
        <v>114</v>
      </c>
      <c r="C91" s="25">
        <v>0</v>
      </c>
      <c r="D91" s="25">
        <v>403.99</v>
      </c>
      <c r="E91" s="33"/>
      <c r="F91" s="20"/>
    </row>
    <row r="92" spans="1:6" s="9" customFormat="1" ht="30" x14ac:dyDescent="0.2">
      <c r="A92" s="41" t="s">
        <v>117</v>
      </c>
      <c r="B92" s="42" t="s">
        <v>116</v>
      </c>
      <c r="C92" s="43">
        <v>0</v>
      </c>
      <c r="D92" s="43">
        <v>403.99</v>
      </c>
      <c r="E92" s="44"/>
      <c r="F92" s="20"/>
    </row>
    <row r="93" spans="1:6" s="10" customFormat="1" x14ac:dyDescent="0.2">
      <c r="A93" s="31" t="s">
        <v>119</v>
      </c>
      <c r="B93" s="27" t="s">
        <v>118</v>
      </c>
      <c r="C93" s="28">
        <f>C94+C97+C118+C154+C160+C162+C169</f>
        <v>495163739.05000001</v>
      </c>
      <c r="D93" s="28">
        <v>469543139.62</v>
      </c>
      <c r="E93" s="33">
        <f t="shared" si="1"/>
        <v>94.83</v>
      </c>
      <c r="F93" s="19"/>
    </row>
    <row r="94" spans="1:6" s="40" customFormat="1" ht="28.5" x14ac:dyDescent="0.2">
      <c r="A94" s="50" t="s">
        <v>121</v>
      </c>
      <c r="B94" s="45" t="s">
        <v>120</v>
      </c>
      <c r="C94" s="56">
        <f>C95+C96</f>
        <v>20580300</v>
      </c>
      <c r="D94" s="56">
        <f>D95+D96</f>
        <v>20448300</v>
      </c>
      <c r="E94" s="30">
        <f t="shared" si="1"/>
        <v>99.36</v>
      </c>
      <c r="F94" s="39"/>
    </row>
    <row r="95" spans="1:6" s="40" customFormat="1" ht="30" x14ac:dyDescent="0.2">
      <c r="A95" s="51" t="s">
        <v>122</v>
      </c>
      <c r="B95" s="46" t="s">
        <v>213</v>
      </c>
      <c r="C95" s="57">
        <v>20268300</v>
      </c>
      <c r="D95" s="25">
        <v>20268300</v>
      </c>
      <c r="E95" s="33">
        <f t="shared" si="1"/>
        <v>100</v>
      </c>
      <c r="F95" s="39"/>
    </row>
    <row r="96" spans="1:6" s="40" customFormat="1" ht="30" x14ac:dyDescent="0.2">
      <c r="A96" s="51" t="s">
        <v>123</v>
      </c>
      <c r="B96" s="46" t="s">
        <v>214</v>
      </c>
      <c r="C96" s="57">
        <v>312000</v>
      </c>
      <c r="D96" s="25">
        <v>180000</v>
      </c>
      <c r="E96" s="33">
        <f t="shared" si="1"/>
        <v>57.69</v>
      </c>
      <c r="F96" s="39"/>
    </row>
    <row r="97" spans="1:6" s="40" customFormat="1" ht="28.5" x14ac:dyDescent="0.2">
      <c r="A97" s="52" t="s">
        <v>124</v>
      </c>
      <c r="B97" s="47" t="s">
        <v>215</v>
      </c>
      <c r="C97" s="56">
        <f>C98+C99+C100+C101+C102+C103+C104+C105+C106+C107+C108+C109+C110+C111+C112+C113+C114+C115+C116+C117</f>
        <v>77291285</v>
      </c>
      <c r="D97" s="56">
        <f>D98+D99+D100+D101+D102+D103+D104+D105+D106+D107+D108+D109+D110+D111+D112+D113+D114+D115+D116+D117</f>
        <v>77011550</v>
      </c>
      <c r="E97" s="30">
        <f t="shared" si="1"/>
        <v>99.64</v>
      </c>
      <c r="F97" s="39"/>
    </row>
    <row r="98" spans="1:6" s="40" customFormat="1" ht="78.75" customHeight="1" x14ac:dyDescent="0.2">
      <c r="A98" s="54" t="s">
        <v>174</v>
      </c>
      <c r="B98" s="48" t="s">
        <v>216</v>
      </c>
      <c r="C98" s="57">
        <v>139110</v>
      </c>
      <c r="D98" s="25">
        <v>139110</v>
      </c>
      <c r="E98" s="33">
        <f t="shared" si="1"/>
        <v>100</v>
      </c>
      <c r="F98" s="39"/>
    </row>
    <row r="99" spans="1:6" s="40" customFormat="1" ht="90" x14ac:dyDescent="0.2">
      <c r="A99" s="54" t="s">
        <v>174</v>
      </c>
      <c r="B99" s="48" t="s">
        <v>217</v>
      </c>
      <c r="C99" s="57">
        <v>322780</v>
      </c>
      <c r="D99" s="25">
        <v>322780</v>
      </c>
      <c r="E99" s="33">
        <f t="shared" si="1"/>
        <v>100</v>
      </c>
      <c r="F99" s="39"/>
    </row>
    <row r="100" spans="1:6" s="40" customFormat="1" ht="45" x14ac:dyDescent="0.2">
      <c r="A100" s="54" t="s">
        <v>125</v>
      </c>
      <c r="B100" s="48" t="s">
        <v>218</v>
      </c>
      <c r="C100" s="57">
        <v>211900</v>
      </c>
      <c r="D100" s="25">
        <v>211900</v>
      </c>
      <c r="E100" s="33">
        <f t="shared" si="1"/>
        <v>100</v>
      </c>
      <c r="F100" s="39"/>
    </row>
    <row r="101" spans="1:6" s="40" customFormat="1" ht="45" x14ac:dyDescent="0.2">
      <c r="A101" s="54" t="s">
        <v>125</v>
      </c>
      <c r="B101" s="48" t="s">
        <v>219</v>
      </c>
      <c r="C101" s="57">
        <v>797135</v>
      </c>
      <c r="D101" s="25">
        <v>797135</v>
      </c>
      <c r="E101" s="33">
        <f t="shared" si="1"/>
        <v>100</v>
      </c>
      <c r="F101" s="39"/>
    </row>
    <row r="102" spans="1:6" s="40" customFormat="1" ht="93" customHeight="1" x14ac:dyDescent="0.2">
      <c r="A102" s="54" t="s">
        <v>126</v>
      </c>
      <c r="B102" s="48" t="s">
        <v>220</v>
      </c>
      <c r="C102" s="57">
        <v>1305800</v>
      </c>
      <c r="D102" s="25">
        <v>1305800</v>
      </c>
      <c r="E102" s="33">
        <f t="shared" si="1"/>
        <v>100</v>
      </c>
      <c r="F102" s="39"/>
    </row>
    <row r="103" spans="1:6" s="40" customFormat="1" ht="90.75" customHeight="1" x14ac:dyDescent="0.2">
      <c r="A103" s="54" t="s">
        <v>126</v>
      </c>
      <c r="B103" s="48" t="s">
        <v>221</v>
      </c>
      <c r="C103" s="57">
        <v>279800</v>
      </c>
      <c r="D103" s="25">
        <v>279800</v>
      </c>
      <c r="E103" s="33">
        <f t="shared" si="1"/>
        <v>100</v>
      </c>
      <c r="F103" s="39"/>
    </row>
    <row r="104" spans="1:6" s="40" customFormat="1" ht="90" x14ac:dyDescent="0.2">
      <c r="A104" s="54" t="s">
        <v>126</v>
      </c>
      <c r="B104" s="48" t="s">
        <v>222</v>
      </c>
      <c r="C104" s="57">
        <v>58200</v>
      </c>
      <c r="D104" s="25">
        <v>58200</v>
      </c>
      <c r="E104" s="33">
        <f t="shared" si="1"/>
        <v>100</v>
      </c>
      <c r="F104" s="39"/>
    </row>
    <row r="105" spans="1:6" s="40" customFormat="1" ht="90" x14ac:dyDescent="0.2">
      <c r="A105" s="54" t="s">
        <v>175</v>
      </c>
      <c r="B105" s="48" t="s">
        <v>223</v>
      </c>
      <c r="C105" s="57">
        <v>18635467</v>
      </c>
      <c r="D105" s="25">
        <v>18635467</v>
      </c>
      <c r="E105" s="33">
        <f t="shared" si="1"/>
        <v>100</v>
      </c>
      <c r="F105" s="39"/>
    </row>
    <row r="106" spans="1:6" s="40" customFormat="1" ht="75" x14ac:dyDescent="0.2">
      <c r="A106" s="54" t="s">
        <v>176</v>
      </c>
      <c r="B106" s="48" t="s">
        <v>224</v>
      </c>
      <c r="C106" s="57">
        <v>45168093</v>
      </c>
      <c r="D106" s="25">
        <v>45168093</v>
      </c>
      <c r="E106" s="33">
        <f t="shared" si="1"/>
        <v>100</v>
      </c>
      <c r="F106" s="39"/>
    </row>
    <row r="107" spans="1:6" s="40" customFormat="1" ht="60" x14ac:dyDescent="0.2">
      <c r="A107" s="54" t="s">
        <v>177</v>
      </c>
      <c r="B107" s="48" t="s">
        <v>225</v>
      </c>
      <c r="C107" s="57">
        <v>7003000</v>
      </c>
      <c r="D107" s="25">
        <v>7003000</v>
      </c>
      <c r="E107" s="33">
        <f t="shared" si="1"/>
        <v>100</v>
      </c>
      <c r="F107" s="39"/>
    </row>
    <row r="108" spans="1:6" s="40" customFormat="1" ht="90" x14ac:dyDescent="0.2">
      <c r="A108" s="54" t="s">
        <v>278</v>
      </c>
      <c r="B108" s="48" t="s">
        <v>226</v>
      </c>
      <c r="C108" s="57">
        <v>123500</v>
      </c>
      <c r="D108" s="25">
        <v>123500</v>
      </c>
      <c r="E108" s="33">
        <f t="shared" si="1"/>
        <v>100</v>
      </c>
      <c r="F108" s="39"/>
    </row>
    <row r="109" spans="1:6" s="40" customFormat="1" ht="60" x14ac:dyDescent="0.2">
      <c r="A109" s="54" t="s">
        <v>279</v>
      </c>
      <c r="B109" s="48" t="s">
        <v>227</v>
      </c>
      <c r="C109" s="57">
        <v>186100</v>
      </c>
      <c r="D109" s="25">
        <v>120965</v>
      </c>
      <c r="E109" s="33">
        <f t="shared" si="1"/>
        <v>65</v>
      </c>
      <c r="F109" s="39"/>
    </row>
    <row r="110" spans="1:6" s="40" customFormat="1" ht="60" x14ac:dyDescent="0.2">
      <c r="A110" s="54" t="s">
        <v>280</v>
      </c>
      <c r="B110" s="48" t="s">
        <v>228</v>
      </c>
      <c r="C110" s="57">
        <v>271600</v>
      </c>
      <c r="D110" s="25">
        <v>271600</v>
      </c>
      <c r="E110" s="33">
        <f t="shared" si="1"/>
        <v>100</v>
      </c>
      <c r="F110" s="39"/>
    </row>
    <row r="111" spans="1:6" s="40" customFormat="1" ht="105" x14ac:dyDescent="0.2">
      <c r="A111" s="54" t="s">
        <v>281</v>
      </c>
      <c r="B111" s="48" t="s">
        <v>229</v>
      </c>
      <c r="C111" s="57">
        <v>55000</v>
      </c>
      <c r="D111" s="25">
        <v>55000</v>
      </c>
      <c r="E111" s="33">
        <f t="shared" si="1"/>
        <v>100</v>
      </c>
      <c r="F111" s="39"/>
    </row>
    <row r="112" spans="1:6" s="40" customFormat="1" ht="14.25" customHeight="1" x14ac:dyDescent="0.2">
      <c r="A112" s="54" t="s">
        <v>282</v>
      </c>
      <c r="B112" s="49" t="s">
        <v>230</v>
      </c>
      <c r="C112" s="58">
        <v>203500</v>
      </c>
      <c r="D112" s="25">
        <v>203500</v>
      </c>
      <c r="E112" s="33">
        <f t="shared" si="1"/>
        <v>100</v>
      </c>
      <c r="F112" s="39"/>
    </row>
    <row r="113" spans="1:6" s="40" customFormat="1" ht="46.5" customHeight="1" x14ac:dyDescent="0.2">
      <c r="A113" s="54" t="s">
        <v>283</v>
      </c>
      <c r="B113" s="49" t="s">
        <v>231</v>
      </c>
      <c r="C113" s="58">
        <v>35200</v>
      </c>
      <c r="D113" s="25">
        <v>35200</v>
      </c>
      <c r="E113" s="33">
        <f t="shared" si="1"/>
        <v>100</v>
      </c>
      <c r="F113" s="39"/>
    </row>
    <row r="114" spans="1:6" s="40" customFormat="1" ht="75" x14ac:dyDescent="0.2">
      <c r="A114" s="54" t="s">
        <v>284</v>
      </c>
      <c r="B114" s="48" t="s">
        <v>232</v>
      </c>
      <c r="C114" s="57">
        <v>15000</v>
      </c>
      <c r="D114" s="25">
        <v>15000</v>
      </c>
      <c r="E114" s="33">
        <f t="shared" si="1"/>
        <v>100</v>
      </c>
      <c r="F114" s="39"/>
    </row>
    <row r="115" spans="1:6" s="40" customFormat="1" ht="46.5" customHeight="1" x14ac:dyDescent="0.2">
      <c r="A115" s="54" t="s">
        <v>285</v>
      </c>
      <c r="B115" s="49" t="s">
        <v>233</v>
      </c>
      <c r="C115" s="58">
        <v>1875600</v>
      </c>
      <c r="D115" s="25">
        <v>1661000</v>
      </c>
      <c r="E115" s="33">
        <f t="shared" si="1"/>
        <v>88.56</v>
      </c>
      <c r="F115" s="39"/>
    </row>
    <row r="116" spans="1:6" s="40" customFormat="1" ht="78" customHeight="1" x14ac:dyDescent="0.2">
      <c r="A116" s="54" t="s">
        <v>286</v>
      </c>
      <c r="B116" s="49" t="s">
        <v>234</v>
      </c>
      <c r="C116" s="58">
        <v>59000</v>
      </c>
      <c r="D116" s="25">
        <v>59000</v>
      </c>
      <c r="E116" s="33">
        <f t="shared" si="1"/>
        <v>100</v>
      </c>
      <c r="F116" s="39"/>
    </row>
    <row r="117" spans="1:6" s="40" customFormat="1" ht="93.75" customHeight="1" x14ac:dyDescent="0.2">
      <c r="A117" s="54" t="s">
        <v>287</v>
      </c>
      <c r="B117" s="49" t="s">
        <v>235</v>
      </c>
      <c r="C117" s="58">
        <v>545500</v>
      </c>
      <c r="D117" s="25">
        <v>545500</v>
      </c>
      <c r="E117" s="33">
        <f t="shared" si="1"/>
        <v>100</v>
      </c>
      <c r="F117" s="39"/>
    </row>
    <row r="118" spans="1:6" s="40" customFormat="1" ht="28.5" x14ac:dyDescent="0.2">
      <c r="A118" s="50" t="s">
        <v>127</v>
      </c>
      <c r="B118" s="45" t="s">
        <v>236</v>
      </c>
      <c r="C118" s="56">
        <f>C119+C120+C121+C122+C123+C124+C125+C126+C127+C128+C129+C130+C131+C132+C133+C134+C135+C136+C137+C138+C139+C140+C141+C142+C143+C144+C145+C146+C147+C148+C149+C150+C151+C152+C153</f>
        <v>388724517</v>
      </c>
      <c r="D118" s="56">
        <f>D119+D120+D121+D122+D123+D124+D125+D126+D127+D128+D129+D130+D131+D132+D133+D134+D135+D136+D137+D138+D139+D140+D141+D142+D143+D144+D145+D146+D147+D148+D149+D150+D151+D152+D153</f>
        <v>376697428</v>
      </c>
      <c r="E118" s="30">
        <f t="shared" si="1"/>
        <v>96.91</v>
      </c>
      <c r="F118" s="39"/>
    </row>
    <row r="119" spans="1:6" s="40" customFormat="1" ht="30" x14ac:dyDescent="0.2">
      <c r="A119" s="51" t="s">
        <v>128</v>
      </c>
      <c r="B119" s="46" t="s">
        <v>237</v>
      </c>
      <c r="C119" s="57">
        <v>43925000</v>
      </c>
      <c r="D119" s="25">
        <v>43434000</v>
      </c>
      <c r="E119" s="33">
        <f t="shared" si="1"/>
        <v>98.88</v>
      </c>
      <c r="F119" s="39"/>
    </row>
    <row r="120" spans="1:6" s="40" customFormat="1" ht="60" x14ac:dyDescent="0.2">
      <c r="A120" s="51" t="s">
        <v>129</v>
      </c>
      <c r="B120" s="48" t="s">
        <v>238</v>
      </c>
      <c r="C120" s="57">
        <v>1400</v>
      </c>
      <c r="D120" s="25">
        <v>1400</v>
      </c>
      <c r="E120" s="33">
        <f t="shared" si="1"/>
        <v>100</v>
      </c>
      <c r="F120" s="39"/>
    </row>
    <row r="121" spans="1:6" s="40" customFormat="1" ht="60" x14ac:dyDescent="0.2">
      <c r="A121" s="51" t="s">
        <v>130</v>
      </c>
      <c r="B121" s="46" t="s">
        <v>239</v>
      </c>
      <c r="C121" s="57">
        <v>993700</v>
      </c>
      <c r="D121" s="25">
        <v>993600</v>
      </c>
      <c r="E121" s="33">
        <f t="shared" si="1"/>
        <v>99.99</v>
      </c>
      <c r="F121" s="39"/>
    </row>
    <row r="122" spans="1:6" s="40" customFormat="1" ht="60" x14ac:dyDescent="0.2">
      <c r="A122" s="55" t="s">
        <v>131</v>
      </c>
      <c r="B122" s="48" t="s">
        <v>240</v>
      </c>
      <c r="C122" s="57">
        <v>646700</v>
      </c>
      <c r="D122" s="25">
        <v>646700</v>
      </c>
      <c r="E122" s="33">
        <f t="shared" si="1"/>
        <v>100</v>
      </c>
      <c r="F122" s="39"/>
    </row>
    <row r="123" spans="1:6" s="40" customFormat="1" ht="75" x14ac:dyDescent="0.2">
      <c r="A123" s="51" t="s">
        <v>132</v>
      </c>
      <c r="B123" s="48" t="s">
        <v>241</v>
      </c>
      <c r="C123" s="57">
        <v>1556400</v>
      </c>
      <c r="D123" s="25">
        <v>1556400</v>
      </c>
      <c r="E123" s="33">
        <f t="shared" si="1"/>
        <v>100</v>
      </c>
      <c r="F123" s="39"/>
    </row>
    <row r="124" spans="1:6" s="40" customFormat="1" ht="45" x14ac:dyDescent="0.2">
      <c r="A124" s="51" t="s">
        <v>288</v>
      </c>
      <c r="B124" s="46" t="s">
        <v>242</v>
      </c>
      <c r="C124" s="57">
        <v>742200</v>
      </c>
      <c r="D124" s="25">
        <v>742000</v>
      </c>
      <c r="E124" s="33">
        <f t="shared" si="1"/>
        <v>99.97</v>
      </c>
      <c r="F124" s="39"/>
    </row>
    <row r="125" spans="1:6" s="40" customFormat="1" ht="45" x14ac:dyDescent="0.2">
      <c r="A125" s="51" t="s">
        <v>289</v>
      </c>
      <c r="B125" s="46" t="s">
        <v>243</v>
      </c>
      <c r="C125" s="57">
        <v>34840500</v>
      </c>
      <c r="D125" s="25">
        <v>34838000</v>
      </c>
      <c r="E125" s="33">
        <f t="shared" si="1"/>
        <v>99.99</v>
      </c>
      <c r="F125" s="39"/>
    </row>
    <row r="126" spans="1:6" s="40" customFormat="1" ht="45" x14ac:dyDescent="0.2">
      <c r="A126" s="51" t="s">
        <v>290</v>
      </c>
      <c r="B126" s="46" t="s">
        <v>244</v>
      </c>
      <c r="C126" s="57">
        <v>24500</v>
      </c>
      <c r="D126" s="25">
        <v>24500</v>
      </c>
      <c r="E126" s="33">
        <f t="shared" ref="E126:E161" si="2">D126/C126*100</f>
        <v>100</v>
      </c>
      <c r="F126" s="39"/>
    </row>
    <row r="127" spans="1:6" s="40" customFormat="1" ht="45" x14ac:dyDescent="0.2">
      <c r="A127" s="51" t="s">
        <v>291</v>
      </c>
      <c r="B127" s="46" t="s">
        <v>245</v>
      </c>
      <c r="C127" s="57">
        <v>772000</v>
      </c>
      <c r="D127" s="25">
        <v>772000</v>
      </c>
      <c r="E127" s="33">
        <f t="shared" si="2"/>
        <v>100</v>
      </c>
      <c r="F127" s="39"/>
    </row>
    <row r="128" spans="1:6" s="40" customFormat="1" ht="255" x14ac:dyDescent="0.2">
      <c r="A128" s="55" t="s">
        <v>292</v>
      </c>
      <c r="B128" s="48" t="s">
        <v>246</v>
      </c>
      <c r="C128" s="57">
        <v>130374400</v>
      </c>
      <c r="D128" s="25">
        <v>130208400</v>
      </c>
      <c r="E128" s="33">
        <f t="shared" si="2"/>
        <v>99.87</v>
      </c>
      <c r="F128" s="39"/>
    </row>
    <row r="129" spans="1:6" s="40" customFormat="1" ht="75" x14ac:dyDescent="0.2">
      <c r="A129" s="54" t="s">
        <v>315</v>
      </c>
      <c r="B129" s="48" t="s">
        <v>247</v>
      </c>
      <c r="C129" s="57">
        <v>1400</v>
      </c>
      <c r="D129" s="25">
        <v>0</v>
      </c>
      <c r="E129" s="33">
        <f t="shared" si="2"/>
        <v>0</v>
      </c>
      <c r="F129" s="39"/>
    </row>
    <row r="130" spans="1:6" s="40" customFormat="1" ht="45" x14ac:dyDescent="0.2">
      <c r="A130" s="54" t="s">
        <v>293</v>
      </c>
      <c r="B130" s="48" t="s">
        <v>248</v>
      </c>
      <c r="C130" s="57">
        <v>7565600</v>
      </c>
      <c r="D130" s="25">
        <v>7389900</v>
      </c>
      <c r="E130" s="33">
        <f t="shared" si="2"/>
        <v>97.68</v>
      </c>
      <c r="F130" s="39"/>
    </row>
    <row r="131" spans="1:6" s="40" customFormat="1" ht="75" x14ac:dyDescent="0.2">
      <c r="A131" s="54" t="s">
        <v>294</v>
      </c>
      <c r="B131" s="48" t="s">
        <v>249</v>
      </c>
      <c r="C131" s="57">
        <v>1401000</v>
      </c>
      <c r="D131" s="25">
        <v>1401000</v>
      </c>
      <c r="E131" s="33">
        <f t="shared" si="2"/>
        <v>100</v>
      </c>
      <c r="F131" s="39"/>
    </row>
    <row r="132" spans="1:6" s="40" customFormat="1" ht="75" x14ac:dyDescent="0.2">
      <c r="A132" s="54" t="s">
        <v>295</v>
      </c>
      <c r="B132" s="46" t="s">
        <v>250</v>
      </c>
      <c r="C132" s="57">
        <v>33300</v>
      </c>
      <c r="D132" s="25">
        <v>33300</v>
      </c>
      <c r="E132" s="33">
        <f t="shared" si="2"/>
        <v>100</v>
      </c>
      <c r="F132" s="39"/>
    </row>
    <row r="133" spans="1:6" s="40" customFormat="1" ht="60" x14ac:dyDescent="0.2">
      <c r="A133" s="54" t="s">
        <v>296</v>
      </c>
      <c r="B133" s="48" t="s">
        <v>251</v>
      </c>
      <c r="C133" s="57">
        <v>388900</v>
      </c>
      <c r="D133" s="25">
        <v>388900</v>
      </c>
      <c r="E133" s="33">
        <f t="shared" si="2"/>
        <v>100</v>
      </c>
      <c r="F133" s="39"/>
    </row>
    <row r="134" spans="1:6" s="40" customFormat="1" ht="45" x14ac:dyDescent="0.2">
      <c r="A134" s="51" t="s">
        <v>297</v>
      </c>
      <c r="B134" s="46" t="s">
        <v>252</v>
      </c>
      <c r="C134" s="57">
        <v>14892400</v>
      </c>
      <c r="D134" s="25">
        <v>14892400</v>
      </c>
      <c r="E134" s="33">
        <f t="shared" si="2"/>
        <v>100</v>
      </c>
      <c r="F134" s="39"/>
    </row>
    <row r="135" spans="1:6" s="40" customFormat="1" ht="75" x14ac:dyDescent="0.2">
      <c r="A135" s="55" t="s">
        <v>298</v>
      </c>
      <c r="B135" s="48" t="s">
        <v>253</v>
      </c>
      <c r="C135" s="57">
        <v>120400</v>
      </c>
      <c r="D135" s="25">
        <v>120400</v>
      </c>
      <c r="E135" s="33">
        <f t="shared" si="2"/>
        <v>100</v>
      </c>
      <c r="F135" s="39"/>
    </row>
    <row r="136" spans="1:6" s="40" customFormat="1" ht="62.25" customHeight="1" x14ac:dyDescent="0.2">
      <c r="A136" s="55" t="s">
        <v>299</v>
      </c>
      <c r="B136" s="46" t="s">
        <v>276</v>
      </c>
      <c r="C136" s="57">
        <v>969300</v>
      </c>
      <c r="D136" s="25">
        <v>969300</v>
      </c>
      <c r="E136" s="33">
        <f t="shared" si="2"/>
        <v>100</v>
      </c>
      <c r="F136" s="39"/>
    </row>
    <row r="137" spans="1:6" s="40" customFormat="1" ht="75" x14ac:dyDescent="0.2">
      <c r="A137" s="55" t="s">
        <v>300</v>
      </c>
      <c r="B137" s="48" t="s">
        <v>254</v>
      </c>
      <c r="C137" s="57">
        <v>3677000</v>
      </c>
      <c r="D137" s="25">
        <v>3677000</v>
      </c>
      <c r="E137" s="33">
        <f t="shared" si="2"/>
        <v>100</v>
      </c>
      <c r="F137" s="39"/>
    </row>
    <row r="138" spans="1:6" s="40" customFormat="1" ht="30" x14ac:dyDescent="0.2">
      <c r="A138" s="55" t="s">
        <v>301</v>
      </c>
      <c r="B138" s="48" t="s">
        <v>255</v>
      </c>
      <c r="C138" s="57">
        <v>289300</v>
      </c>
      <c r="D138" s="25">
        <v>289300</v>
      </c>
      <c r="E138" s="33">
        <f t="shared" si="2"/>
        <v>100</v>
      </c>
      <c r="F138" s="39"/>
    </row>
    <row r="139" spans="1:6" s="40" customFormat="1" ht="45" x14ac:dyDescent="0.2">
      <c r="A139" s="51" t="s">
        <v>302</v>
      </c>
      <c r="B139" s="46" t="s">
        <v>256</v>
      </c>
      <c r="C139" s="57">
        <v>3271000</v>
      </c>
      <c r="D139" s="25">
        <v>3271000</v>
      </c>
      <c r="E139" s="33">
        <f t="shared" si="2"/>
        <v>100</v>
      </c>
      <c r="F139" s="39"/>
    </row>
    <row r="140" spans="1:6" s="40" customFormat="1" ht="90" x14ac:dyDescent="0.2">
      <c r="A140" s="55" t="s">
        <v>303</v>
      </c>
      <c r="B140" s="48" t="s">
        <v>257</v>
      </c>
      <c r="C140" s="57">
        <v>8000</v>
      </c>
      <c r="D140" s="25">
        <v>0</v>
      </c>
      <c r="E140" s="33">
        <f t="shared" si="2"/>
        <v>0</v>
      </c>
      <c r="F140" s="39"/>
    </row>
    <row r="141" spans="1:6" s="40" customFormat="1" ht="90" x14ac:dyDescent="0.2">
      <c r="A141" s="51" t="s">
        <v>304</v>
      </c>
      <c r="B141" s="46" t="s">
        <v>258</v>
      </c>
      <c r="C141" s="57">
        <v>2825400</v>
      </c>
      <c r="D141" s="25">
        <v>2825000</v>
      </c>
      <c r="E141" s="33">
        <f t="shared" si="2"/>
        <v>99.99</v>
      </c>
      <c r="F141" s="39"/>
    </row>
    <row r="142" spans="1:6" s="40" customFormat="1" ht="90" x14ac:dyDescent="0.2">
      <c r="A142" s="51" t="s">
        <v>305</v>
      </c>
      <c r="B142" s="46" t="s">
        <v>259</v>
      </c>
      <c r="C142" s="57">
        <v>756300</v>
      </c>
      <c r="D142" s="25">
        <v>756300</v>
      </c>
      <c r="E142" s="33">
        <f t="shared" si="2"/>
        <v>100</v>
      </c>
      <c r="F142" s="39"/>
    </row>
    <row r="143" spans="1:6" s="40" customFormat="1" ht="60" x14ac:dyDescent="0.2">
      <c r="A143" s="51" t="s">
        <v>306</v>
      </c>
      <c r="B143" s="46" t="s">
        <v>260</v>
      </c>
      <c r="C143" s="57">
        <v>2400</v>
      </c>
      <c r="D143" s="25">
        <v>0</v>
      </c>
      <c r="E143" s="33">
        <f t="shared" si="2"/>
        <v>0</v>
      </c>
      <c r="F143" s="39"/>
    </row>
    <row r="144" spans="1:6" s="40" customFormat="1" ht="45" x14ac:dyDescent="0.2">
      <c r="A144" s="51" t="s">
        <v>307</v>
      </c>
      <c r="B144" s="46" t="s">
        <v>261</v>
      </c>
      <c r="C144" s="57">
        <v>20535700</v>
      </c>
      <c r="D144" s="25">
        <v>20535000</v>
      </c>
      <c r="E144" s="33">
        <f t="shared" si="2"/>
        <v>100</v>
      </c>
      <c r="F144" s="39"/>
    </row>
    <row r="145" spans="1:6" s="40" customFormat="1" ht="75" x14ac:dyDescent="0.2">
      <c r="A145" s="55" t="s">
        <v>308</v>
      </c>
      <c r="B145" s="48" t="s">
        <v>262</v>
      </c>
      <c r="C145" s="57">
        <v>76901000</v>
      </c>
      <c r="D145" s="25">
        <v>65921000</v>
      </c>
      <c r="E145" s="33">
        <f t="shared" si="2"/>
        <v>85.72</v>
      </c>
      <c r="F145" s="39"/>
    </row>
    <row r="146" spans="1:6" s="40" customFormat="1" ht="60" x14ac:dyDescent="0.2">
      <c r="A146" s="55" t="s">
        <v>309</v>
      </c>
      <c r="B146" s="48" t="s">
        <v>263</v>
      </c>
      <c r="C146" s="57">
        <v>3250200</v>
      </c>
      <c r="D146" s="25">
        <v>3101200</v>
      </c>
      <c r="E146" s="33">
        <f t="shared" si="2"/>
        <v>95.42</v>
      </c>
      <c r="F146" s="39"/>
    </row>
    <row r="147" spans="1:6" s="40" customFormat="1" ht="90" x14ac:dyDescent="0.2">
      <c r="A147" s="55" t="s">
        <v>310</v>
      </c>
      <c r="B147" s="48" t="s">
        <v>264</v>
      </c>
      <c r="C147" s="57">
        <v>10447000</v>
      </c>
      <c r="D147" s="25">
        <v>10447000</v>
      </c>
      <c r="E147" s="33">
        <f t="shared" si="2"/>
        <v>100</v>
      </c>
      <c r="F147" s="39"/>
    </row>
    <row r="148" spans="1:6" s="40" customFormat="1" ht="45" x14ac:dyDescent="0.2">
      <c r="A148" s="55" t="s">
        <v>311</v>
      </c>
      <c r="B148" s="48" t="s">
        <v>265</v>
      </c>
      <c r="C148" s="57">
        <v>6607200</v>
      </c>
      <c r="D148" s="25">
        <v>6557600</v>
      </c>
      <c r="E148" s="33">
        <f t="shared" si="2"/>
        <v>99.25</v>
      </c>
      <c r="F148" s="39"/>
    </row>
    <row r="149" spans="1:6" s="40" customFormat="1" ht="90" x14ac:dyDescent="0.2">
      <c r="A149" s="55" t="s">
        <v>312</v>
      </c>
      <c r="B149" s="48" t="s">
        <v>277</v>
      </c>
      <c r="C149" s="57">
        <v>3800</v>
      </c>
      <c r="D149" s="25">
        <v>3800</v>
      </c>
      <c r="E149" s="33">
        <f t="shared" si="2"/>
        <v>100</v>
      </c>
      <c r="F149" s="39"/>
    </row>
    <row r="150" spans="1:6" s="40" customFormat="1" ht="45" x14ac:dyDescent="0.2">
      <c r="A150" s="55" t="s">
        <v>133</v>
      </c>
      <c r="B150" s="48" t="s">
        <v>266</v>
      </c>
      <c r="C150" s="57">
        <v>12546000</v>
      </c>
      <c r="D150" s="25">
        <v>12545911</v>
      </c>
      <c r="E150" s="33">
        <f t="shared" si="2"/>
        <v>100</v>
      </c>
      <c r="F150" s="39"/>
    </row>
    <row r="151" spans="1:6" s="40" customFormat="1" ht="60" x14ac:dyDescent="0.2">
      <c r="A151" s="55" t="s">
        <v>134</v>
      </c>
      <c r="B151" s="48" t="s">
        <v>267</v>
      </c>
      <c r="C151" s="57">
        <v>2340000</v>
      </c>
      <c r="D151" s="25">
        <v>2340000</v>
      </c>
      <c r="E151" s="33">
        <f t="shared" si="2"/>
        <v>100</v>
      </c>
      <c r="F151" s="39"/>
    </row>
    <row r="152" spans="1:6" s="40" customFormat="1" ht="60" x14ac:dyDescent="0.2">
      <c r="A152" s="55" t="s">
        <v>178</v>
      </c>
      <c r="B152" s="48" t="s">
        <v>268</v>
      </c>
      <c r="C152" s="57">
        <v>5649917</v>
      </c>
      <c r="D152" s="25">
        <v>5649917</v>
      </c>
      <c r="E152" s="33">
        <f t="shared" si="2"/>
        <v>100</v>
      </c>
      <c r="F152" s="39"/>
    </row>
    <row r="153" spans="1:6" s="40" customFormat="1" ht="60" x14ac:dyDescent="0.2">
      <c r="A153" s="54" t="s">
        <v>135</v>
      </c>
      <c r="B153" s="48" t="s">
        <v>269</v>
      </c>
      <c r="C153" s="57">
        <v>365200</v>
      </c>
      <c r="D153" s="25">
        <v>365200</v>
      </c>
      <c r="E153" s="33">
        <f t="shared" si="2"/>
        <v>100</v>
      </c>
      <c r="F153" s="39"/>
    </row>
    <row r="154" spans="1:6" s="40" customFormat="1" ht="14.25" x14ac:dyDescent="0.2">
      <c r="A154" s="52" t="s">
        <v>137</v>
      </c>
      <c r="B154" s="47" t="s">
        <v>136</v>
      </c>
      <c r="C154" s="56">
        <f>C155+C156+C157+C158+C159</f>
        <v>7952737.0499999998</v>
      </c>
      <c r="D154" s="56">
        <f>D155+D156+D157+D158+D159</f>
        <v>7952737.0499999998</v>
      </c>
      <c r="E154" s="30">
        <f t="shared" si="2"/>
        <v>100</v>
      </c>
      <c r="F154" s="39"/>
    </row>
    <row r="155" spans="1:6" s="40" customFormat="1" ht="60" x14ac:dyDescent="0.2">
      <c r="A155" s="54" t="s">
        <v>138</v>
      </c>
      <c r="B155" s="48" t="s">
        <v>270</v>
      </c>
      <c r="C155" s="57">
        <v>4333308.05</v>
      </c>
      <c r="D155" s="25">
        <v>4333308.05</v>
      </c>
      <c r="E155" s="33">
        <f t="shared" si="2"/>
        <v>100</v>
      </c>
      <c r="F155" s="39"/>
    </row>
    <row r="156" spans="1:6" s="40" customFormat="1" ht="78" customHeight="1" x14ac:dyDescent="0.2">
      <c r="A156" s="54" t="s">
        <v>139</v>
      </c>
      <c r="B156" s="48" t="s">
        <v>271</v>
      </c>
      <c r="C156" s="57">
        <v>47529</v>
      </c>
      <c r="D156" s="25">
        <v>47529</v>
      </c>
      <c r="E156" s="33">
        <f t="shared" si="2"/>
        <v>100</v>
      </c>
      <c r="F156" s="39"/>
    </row>
    <row r="157" spans="1:6" s="40" customFormat="1" ht="45" x14ac:dyDescent="0.2">
      <c r="A157" s="54" t="s">
        <v>179</v>
      </c>
      <c r="B157" s="48" t="s">
        <v>272</v>
      </c>
      <c r="C157" s="57">
        <v>287400</v>
      </c>
      <c r="D157" s="25">
        <v>287400</v>
      </c>
      <c r="E157" s="33">
        <f t="shared" si="2"/>
        <v>100</v>
      </c>
      <c r="F157" s="39"/>
    </row>
    <row r="158" spans="1:6" s="40" customFormat="1" ht="45" x14ac:dyDescent="0.2">
      <c r="A158" s="54" t="s">
        <v>180</v>
      </c>
      <c r="B158" s="48" t="s">
        <v>273</v>
      </c>
      <c r="C158" s="57">
        <v>3240100</v>
      </c>
      <c r="D158" s="25">
        <v>3240100</v>
      </c>
      <c r="E158" s="33">
        <f t="shared" si="2"/>
        <v>100</v>
      </c>
      <c r="F158" s="39"/>
    </row>
    <row r="159" spans="1:6" s="40" customFormat="1" ht="45" x14ac:dyDescent="0.2">
      <c r="A159" s="54" t="s">
        <v>313</v>
      </c>
      <c r="B159" s="48" t="s">
        <v>274</v>
      </c>
      <c r="C159" s="57">
        <v>44400</v>
      </c>
      <c r="D159" s="25">
        <v>44400</v>
      </c>
      <c r="E159" s="33">
        <f t="shared" si="2"/>
        <v>100</v>
      </c>
      <c r="F159" s="39"/>
    </row>
    <row r="160" spans="1:6" s="40" customFormat="1" ht="14.25" x14ac:dyDescent="0.2">
      <c r="A160" s="52" t="s">
        <v>314</v>
      </c>
      <c r="B160" s="47" t="s">
        <v>275</v>
      </c>
      <c r="C160" s="56">
        <f>C161</f>
        <v>614900</v>
      </c>
      <c r="D160" s="56">
        <f>D161</f>
        <v>504900</v>
      </c>
      <c r="E160" s="30">
        <f t="shared" si="2"/>
        <v>82.11</v>
      </c>
      <c r="F160" s="39"/>
    </row>
    <row r="161" spans="1:6" ht="30" x14ac:dyDescent="0.2">
      <c r="A161" s="34" t="s">
        <v>141</v>
      </c>
      <c r="B161" s="23" t="s">
        <v>140</v>
      </c>
      <c r="C161" s="26">
        <v>614900</v>
      </c>
      <c r="D161" s="26">
        <v>504900</v>
      </c>
      <c r="E161" s="33">
        <f t="shared" si="2"/>
        <v>82.11</v>
      </c>
      <c r="F161" s="21"/>
    </row>
    <row r="162" spans="1:6" s="8" customFormat="1" ht="99.75" x14ac:dyDescent="0.2">
      <c r="A162" s="31" t="s">
        <v>181</v>
      </c>
      <c r="B162" s="27" t="s">
        <v>182</v>
      </c>
      <c r="C162" s="28">
        <v>0</v>
      </c>
      <c r="D162" s="28">
        <v>19400</v>
      </c>
      <c r="E162" s="30"/>
      <c r="F162" s="18"/>
    </row>
    <row r="163" spans="1:6" ht="60" x14ac:dyDescent="0.2">
      <c r="A163" s="32" t="s">
        <v>183</v>
      </c>
      <c r="B163" s="23" t="s">
        <v>184</v>
      </c>
      <c r="C163" s="25">
        <v>0</v>
      </c>
      <c r="D163" s="25">
        <v>16200</v>
      </c>
      <c r="E163" s="33"/>
      <c r="F163" s="21"/>
    </row>
    <row r="164" spans="1:6" ht="30" x14ac:dyDescent="0.2">
      <c r="A164" s="32" t="s">
        <v>185</v>
      </c>
      <c r="B164" s="23" t="s">
        <v>186</v>
      </c>
      <c r="C164" s="25">
        <v>0</v>
      </c>
      <c r="D164" s="25">
        <v>3200</v>
      </c>
      <c r="E164" s="33"/>
      <c r="F164" s="21"/>
    </row>
    <row r="165" spans="1:6" ht="60" x14ac:dyDescent="0.2">
      <c r="A165" s="32" t="s">
        <v>187</v>
      </c>
      <c r="B165" s="23" t="s">
        <v>188</v>
      </c>
      <c r="C165" s="25">
        <v>0</v>
      </c>
      <c r="D165" s="25">
        <v>16200</v>
      </c>
      <c r="E165" s="33"/>
      <c r="F165" s="21"/>
    </row>
    <row r="166" spans="1:6" ht="30" x14ac:dyDescent="0.2">
      <c r="A166" s="32" t="s">
        <v>189</v>
      </c>
      <c r="B166" s="23" t="s">
        <v>190</v>
      </c>
      <c r="C166" s="25">
        <v>0</v>
      </c>
      <c r="D166" s="25">
        <v>3200</v>
      </c>
      <c r="E166" s="33"/>
      <c r="F166" s="21"/>
    </row>
    <row r="167" spans="1:6" ht="45" customHeight="1" x14ac:dyDescent="0.2">
      <c r="A167" s="34" t="s">
        <v>191</v>
      </c>
      <c r="B167" s="23" t="s">
        <v>192</v>
      </c>
      <c r="C167" s="26">
        <v>0</v>
      </c>
      <c r="D167" s="26">
        <v>16200</v>
      </c>
      <c r="E167" s="33"/>
      <c r="F167" s="21"/>
    </row>
    <row r="168" spans="1:6" ht="30" x14ac:dyDescent="0.2">
      <c r="A168" s="34" t="s">
        <v>193</v>
      </c>
      <c r="B168" s="23" t="s">
        <v>194</v>
      </c>
      <c r="C168" s="26">
        <v>0</v>
      </c>
      <c r="D168" s="26">
        <v>3200</v>
      </c>
      <c r="E168" s="33"/>
      <c r="F168" s="21"/>
    </row>
    <row r="169" spans="1:6" s="8" customFormat="1" ht="42.75" x14ac:dyDescent="0.2">
      <c r="A169" s="31" t="s">
        <v>143</v>
      </c>
      <c r="B169" s="27" t="s">
        <v>142</v>
      </c>
      <c r="C169" s="28">
        <v>0</v>
      </c>
      <c r="D169" s="28">
        <v>-593908.37</v>
      </c>
      <c r="E169" s="30"/>
      <c r="F169" s="18"/>
    </row>
    <row r="170" spans="1:6" ht="45.75" thickBot="1" x14ac:dyDescent="0.25">
      <c r="A170" s="35" t="s">
        <v>145</v>
      </c>
      <c r="B170" s="36" t="s">
        <v>144</v>
      </c>
      <c r="C170" s="37">
        <v>0</v>
      </c>
      <c r="D170" s="37">
        <v>-593908.37</v>
      </c>
      <c r="E170" s="38"/>
      <c r="F170" s="21"/>
    </row>
  </sheetData>
  <mergeCells count="6">
    <mergeCell ref="A9:E9"/>
    <mergeCell ref="A10:E10"/>
    <mergeCell ref="C1:E1"/>
    <mergeCell ref="C4:D4"/>
    <mergeCell ref="C7:D7"/>
    <mergeCell ref="A8:E8"/>
  </mergeCells>
  <phoneticPr fontId="0" type="noConversion"/>
  <pageMargins left="0.9055118110236221" right="0.11811023622047245" top="0.35433070866141736" bottom="0.15748031496062992" header="0.11811023622047245" footer="0.31496062992125984"/>
  <pageSetup paperSize="9" scale="7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2015-05-14T12:43:04Z</cp:lastPrinted>
  <dcterms:created xsi:type="dcterms:W3CDTF">2009-02-09T10:54:54Z</dcterms:created>
  <dcterms:modified xsi:type="dcterms:W3CDTF">2015-06-01T05:05:58Z</dcterms:modified>
</cp:coreProperties>
</file>