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25" windowWidth="18855" windowHeight="11190"/>
  </bookViews>
  <sheets>
    <sheet name="Документ" sheetId="2" r:id="rId1"/>
  </sheets>
  <definedNames>
    <definedName name="_xlnm.Print_Titles" localSheetId="0">Документ!$10:$11</definedName>
    <definedName name="_xlnm.Print_Area" localSheetId="0">Документ!$A$1:$G$620</definedName>
  </definedNames>
  <calcPr calcId="145621" fullCalcOnLoad="1" concurrentCalc="0" concurrentManualCount="1"/>
</workbook>
</file>

<file path=xl/calcChain.xml><?xml version="1.0" encoding="utf-8"?>
<calcChain xmlns="http://schemas.openxmlformats.org/spreadsheetml/2006/main">
  <c r="F200" i="2" l="1"/>
  <c r="G200" i="2"/>
  <c r="F315" i="2"/>
  <c r="F317" i="2"/>
  <c r="F319" i="2"/>
  <c r="F321" i="2"/>
  <c r="F323" i="2"/>
  <c r="F314" i="2"/>
  <c r="G315" i="2"/>
  <c r="G317" i="2"/>
  <c r="G319" i="2"/>
  <c r="G321" i="2"/>
  <c r="G323" i="2"/>
  <c r="G314" i="2"/>
  <c r="E315" i="2"/>
  <c r="E317" i="2"/>
  <c r="E319" i="2"/>
  <c r="E321" i="2"/>
  <c r="E323" i="2"/>
  <c r="E314" i="2"/>
  <c r="F296" i="2"/>
  <c r="F298" i="2"/>
  <c r="F300" i="2"/>
  <c r="F302" i="2"/>
  <c r="F304" i="2"/>
  <c r="F306" i="2"/>
  <c r="F308" i="2"/>
  <c r="F310" i="2"/>
  <c r="F312" i="2"/>
  <c r="F295" i="2"/>
  <c r="F326" i="2"/>
  <c r="F325" i="2"/>
  <c r="F294" i="2"/>
  <c r="F272" i="2"/>
  <c r="F274" i="2"/>
  <c r="F271" i="2"/>
  <c r="F277" i="2"/>
  <c r="F279" i="2"/>
  <c r="F281" i="2"/>
  <c r="F283" i="2"/>
  <c r="F276" i="2"/>
  <c r="F286" i="2"/>
  <c r="F288" i="2"/>
  <c r="F285" i="2"/>
  <c r="F270" i="2"/>
  <c r="F292" i="2"/>
  <c r="F291" i="2"/>
  <c r="F290" i="2"/>
  <c r="F269" i="2"/>
  <c r="F268" i="2"/>
  <c r="F251" i="2"/>
  <c r="F253" i="2"/>
  <c r="F255" i="2"/>
  <c r="F257" i="2"/>
  <c r="F259" i="2"/>
  <c r="F261" i="2"/>
  <c r="F250" i="2"/>
  <c r="F264" i="2"/>
  <c r="F266" i="2"/>
  <c r="F263" i="2"/>
  <c r="F249" i="2"/>
  <c r="F248" i="2"/>
  <c r="F247" i="2"/>
  <c r="F332" i="2"/>
  <c r="F331" i="2"/>
  <c r="F335" i="2"/>
  <c r="F337" i="2"/>
  <c r="F339" i="2"/>
  <c r="F341" i="2"/>
  <c r="F343" i="2"/>
  <c r="F345" i="2"/>
  <c r="F334" i="2"/>
  <c r="F330" i="2"/>
  <c r="F329" i="2"/>
  <c r="F350" i="2"/>
  <c r="F352" i="2"/>
  <c r="F349" i="2"/>
  <c r="F348" i="2"/>
  <c r="F356" i="2"/>
  <c r="F358" i="2"/>
  <c r="F360" i="2"/>
  <c r="F362" i="2"/>
  <c r="F364" i="2"/>
  <c r="F366" i="2"/>
  <c r="F355" i="2"/>
  <c r="F369" i="2"/>
  <c r="F368" i="2"/>
  <c r="F354" i="2"/>
  <c r="F347" i="2"/>
  <c r="F328" i="2"/>
  <c r="F375" i="2"/>
  <c r="F374" i="2"/>
  <c r="F373" i="2"/>
  <c r="F379" i="2"/>
  <c r="F378" i="2"/>
  <c r="F382" i="2"/>
  <c r="F381" i="2"/>
  <c r="F385" i="2"/>
  <c r="F384" i="2"/>
  <c r="F388" i="2"/>
  <c r="F387" i="2"/>
  <c r="F391" i="2"/>
  <c r="F390" i="2"/>
  <c r="F394" i="2"/>
  <c r="F396" i="2"/>
  <c r="F398" i="2"/>
  <c r="F400" i="2"/>
  <c r="F402" i="2"/>
  <c r="F404" i="2"/>
  <c r="F393" i="2"/>
  <c r="F377" i="2"/>
  <c r="F408" i="2"/>
  <c r="F407" i="2"/>
  <c r="F411" i="2"/>
  <c r="F410" i="2"/>
  <c r="F414" i="2"/>
  <c r="F413" i="2"/>
  <c r="F417" i="2"/>
  <c r="F416" i="2"/>
  <c r="F420" i="2"/>
  <c r="F419" i="2"/>
  <c r="F423" i="2"/>
  <c r="F422" i="2"/>
  <c r="F406" i="2"/>
  <c r="F372" i="2"/>
  <c r="F371" i="2"/>
  <c r="F429" i="2"/>
  <c r="F431" i="2"/>
  <c r="F433" i="2"/>
  <c r="F428" i="2"/>
  <c r="F436" i="2"/>
  <c r="F442" i="2"/>
  <c r="F444" i="2"/>
  <c r="F446" i="2"/>
  <c r="F448" i="2"/>
  <c r="F453" i="2"/>
  <c r="F455" i="2"/>
  <c r="F435" i="2"/>
  <c r="F427" i="2"/>
  <c r="F426" i="2"/>
  <c r="F459" i="2"/>
  <c r="F458" i="2"/>
  <c r="F457" i="2"/>
  <c r="F463" i="2"/>
  <c r="F462" i="2"/>
  <c r="F461" i="2"/>
  <c r="F425" i="2"/>
  <c r="F246" i="2"/>
  <c r="F202" i="2"/>
  <c r="F204" i="2"/>
  <c r="F206" i="2"/>
  <c r="F208" i="2"/>
  <c r="F199" i="2"/>
  <c r="F198" i="2"/>
  <c r="F213" i="2"/>
  <c r="F215" i="2"/>
  <c r="F217" i="2"/>
  <c r="F212" i="2"/>
  <c r="F211" i="2"/>
  <c r="F197" i="2"/>
  <c r="F196" i="2"/>
  <c r="F183" i="2"/>
  <c r="F182" i="2"/>
  <c r="F181" i="2"/>
  <c r="F188" i="2"/>
  <c r="F190" i="2"/>
  <c r="F187" i="2"/>
  <c r="F186" i="2"/>
  <c r="F185" i="2"/>
  <c r="F194" i="2"/>
  <c r="F193" i="2"/>
  <c r="F192" i="2"/>
  <c r="F180" i="2"/>
  <c r="F222" i="2"/>
  <c r="F224" i="2"/>
  <c r="F221" i="2"/>
  <c r="F220" i="2"/>
  <c r="F219" i="2"/>
  <c r="F179" i="2"/>
  <c r="F16" i="2"/>
  <c r="F15" i="2"/>
  <c r="F14" i="2"/>
  <c r="F13" i="2"/>
  <c r="F23" i="2"/>
  <c r="F22" i="2"/>
  <c r="F21" i="2"/>
  <c r="F20" i="2"/>
  <c r="F28" i="2"/>
  <c r="F34" i="2"/>
  <c r="F27" i="2"/>
  <c r="F26" i="2"/>
  <c r="F41" i="2"/>
  <c r="F40" i="2"/>
  <c r="F39" i="2"/>
  <c r="F45" i="2"/>
  <c r="F48" i="2"/>
  <c r="F52" i="2"/>
  <c r="F44" i="2"/>
  <c r="F43" i="2"/>
  <c r="F25" i="2"/>
  <c r="F57" i="2"/>
  <c r="F56" i="2"/>
  <c r="F55" i="2"/>
  <c r="F54" i="2"/>
  <c r="F63" i="2"/>
  <c r="F70" i="2"/>
  <c r="F62" i="2"/>
  <c r="F61" i="2"/>
  <c r="F76" i="2"/>
  <c r="F75" i="2"/>
  <c r="F74" i="2"/>
  <c r="F60" i="2"/>
  <c r="F80" i="2"/>
  <c r="F79" i="2"/>
  <c r="F85" i="2"/>
  <c r="F92" i="2"/>
  <c r="F84" i="2"/>
  <c r="F78" i="2"/>
  <c r="F59" i="2"/>
  <c r="F101" i="2"/>
  <c r="F100" i="2"/>
  <c r="F99" i="2"/>
  <c r="F98" i="2"/>
  <c r="F106" i="2"/>
  <c r="F108" i="2"/>
  <c r="F105" i="2"/>
  <c r="F104" i="2"/>
  <c r="F112" i="2"/>
  <c r="F111" i="2"/>
  <c r="F110" i="2"/>
  <c r="F116" i="2"/>
  <c r="F115" i="2"/>
  <c r="F119" i="2"/>
  <c r="F121" i="2"/>
  <c r="F118" i="2"/>
  <c r="F124" i="2"/>
  <c r="F126" i="2"/>
  <c r="F123" i="2"/>
  <c r="F129" i="2"/>
  <c r="F128" i="2"/>
  <c r="F114" i="2"/>
  <c r="F133" i="2"/>
  <c r="F135" i="2"/>
  <c r="F137" i="2"/>
  <c r="F139" i="2"/>
  <c r="F141" i="2"/>
  <c r="F143" i="2"/>
  <c r="F145" i="2"/>
  <c r="F147" i="2"/>
  <c r="F132" i="2"/>
  <c r="F131" i="2"/>
  <c r="F151" i="2"/>
  <c r="F150" i="2"/>
  <c r="F149" i="2"/>
  <c r="F155" i="2"/>
  <c r="F157" i="2"/>
  <c r="F154" i="2"/>
  <c r="F153" i="2"/>
  <c r="F161" i="2"/>
  <c r="F160" i="2"/>
  <c r="F159" i="2"/>
  <c r="F103" i="2"/>
  <c r="F12" i="2"/>
  <c r="F167" i="2"/>
  <c r="F166" i="2"/>
  <c r="F165" i="2"/>
  <c r="F164" i="2"/>
  <c r="F163" i="2"/>
  <c r="F173" i="2"/>
  <c r="F175" i="2"/>
  <c r="F177" i="2"/>
  <c r="F172" i="2"/>
  <c r="F171" i="2"/>
  <c r="F170" i="2"/>
  <c r="F169" i="2"/>
  <c r="F230" i="2"/>
  <c r="F232" i="2"/>
  <c r="F229" i="2"/>
  <c r="F228" i="2"/>
  <c r="F227" i="2"/>
  <c r="F238" i="2"/>
  <c r="F240" i="2"/>
  <c r="F237" i="2"/>
  <c r="F236" i="2"/>
  <c r="F244" i="2"/>
  <c r="F243" i="2"/>
  <c r="F242" i="2"/>
  <c r="F235" i="2"/>
  <c r="F226" i="2"/>
  <c r="F470" i="2"/>
  <c r="F472" i="2"/>
  <c r="F476" i="2"/>
  <c r="F478" i="2"/>
  <c r="F469" i="2"/>
  <c r="F481" i="2"/>
  <c r="F480" i="2"/>
  <c r="F484" i="2"/>
  <c r="F486" i="2"/>
  <c r="F488" i="2"/>
  <c r="F490" i="2"/>
  <c r="F492" i="2"/>
  <c r="F494" i="2"/>
  <c r="F496" i="2"/>
  <c r="F498" i="2"/>
  <c r="F500" i="2"/>
  <c r="F502" i="2"/>
  <c r="F504" i="2"/>
  <c r="F506" i="2"/>
  <c r="F483" i="2"/>
  <c r="F468" i="2"/>
  <c r="F467" i="2"/>
  <c r="F510" i="2"/>
  <c r="F509" i="2"/>
  <c r="F508" i="2"/>
  <c r="F466" i="2"/>
  <c r="F516" i="2"/>
  <c r="F523" i="2"/>
  <c r="F525" i="2"/>
  <c r="F527" i="2"/>
  <c r="F515" i="2"/>
  <c r="F514" i="2"/>
  <c r="F513" i="2"/>
  <c r="F512" i="2"/>
  <c r="F465" i="2"/>
  <c r="F533" i="2"/>
  <c r="F532" i="2"/>
  <c r="F531" i="2"/>
  <c r="F530" i="2"/>
  <c r="F538" i="2"/>
  <c r="F540" i="2"/>
  <c r="F542" i="2"/>
  <c r="F537" i="2"/>
  <c r="F536" i="2"/>
  <c r="F535" i="2"/>
  <c r="F548" i="2"/>
  <c r="F550" i="2"/>
  <c r="F552" i="2"/>
  <c r="F547" i="2"/>
  <c r="F546" i="2"/>
  <c r="F556" i="2"/>
  <c r="F558" i="2"/>
  <c r="F560" i="2"/>
  <c r="F562" i="2"/>
  <c r="F564" i="2"/>
  <c r="F555" i="2"/>
  <c r="F554" i="2"/>
  <c r="F545" i="2"/>
  <c r="F544" i="2"/>
  <c r="F529" i="2"/>
  <c r="F571" i="2"/>
  <c r="F570" i="2"/>
  <c r="F574" i="2"/>
  <c r="F576" i="2"/>
  <c r="F578" i="2"/>
  <c r="F580" i="2"/>
  <c r="F582" i="2"/>
  <c r="F584" i="2"/>
  <c r="F586" i="2"/>
  <c r="F588" i="2"/>
  <c r="F590" i="2"/>
  <c r="F573" i="2"/>
  <c r="F593" i="2"/>
  <c r="F595" i="2"/>
  <c r="F597" i="2"/>
  <c r="F599" i="2"/>
  <c r="F601" i="2"/>
  <c r="F603" i="2"/>
  <c r="F605" i="2"/>
  <c r="F592" i="2"/>
  <c r="F569" i="2"/>
  <c r="F568" i="2"/>
  <c r="F567" i="2"/>
  <c r="F612" i="2"/>
  <c r="F611" i="2"/>
  <c r="F610" i="2"/>
  <c r="F609" i="2"/>
  <c r="F608" i="2"/>
  <c r="F607" i="2"/>
  <c r="F618" i="2"/>
  <c r="F617" i="2"/>
  <c r="F616" i="2"/>
  <c r="F615" i="2"/>
  <c r="F614" i="2"/>
  <c r="F620" i="2"/>
  <c r="G296" i="2"/>
  <c r="G298" i="2"/>
  <c r="G300" i="2"/>
  <c r="G302" i="2"/>
  <c r="G304" i="2"/>
  <c r="G306" i="2"/>
  <c r="G308" i="2"/>
  <c r="G310" i="2"/>
  <c r="G312" i="2"/>
  <c r="G295" i="2"/>
  <c r="G326" i="2"/>
  <c r="G325" i="2"/>
  <c r="G294" i="2"/>
  <c r="G272" i="2"/>
  <c r="G274" i="2"/>
  <c r="G271" i="2"/>
  <c r="G277" i="2"/>
  <c r="G279" i="2"/>
  <c r="G281" i="2"/>
  <c r="G283" i="2"/>
  <c r="G276" i="2"/>
  <c r="G286" i="2"/>
  <c r="G288" i="2"/>
  <c r="G285" i="2"/>
  <c r="G270" i="2"/>
  <c r="G292" i="2"/>
  <c r="G291" i="2"/>
  <c r="G290" i="2"/>
  <c r="G269" i="2"/>
  <c r="G268" i="2"/>
  <c r="G251" i="2"/>
  <c r="G253" i="2"/>
  <c r="G255" i="2"/>
  <c r="G257" i="2"/>
  <c r="G259" i="2"/>
  <c r="G261" i="2"/>
  <c r="G250" i="2"/>
  <c r="G264" i="2"/>
  <c r="G266" i="2"/>
  <c r="G263" i="2"/>
  <c r="G249" i="2"/>
  <c r="G248" i="2"/>
  <c r="G247" i="2"/>
  <c r="G332" i="2"/>
  <c r="G331" i="2"/>
  <c r="G335" i="2"/>
  <c r="G337" i="2"/>
  <c r="G339" i="2"/>
  <c r="G341" i="2"/>
  <c r="G343" i="2"/>
  <c r="G345" i="2"/>
  <c r="G334" i="2"/>
  <c r="G330" i="2"/>
  <c r="G329" i="2"/>
  <c r="G350" i="2"/>
  <c r="G352" i="2"/>
  <c r="G349" i="2"/>
  <c r="G348" i="2"/>
  <c r="G356" i="2"/>
  <c r="G358" i="2"/>
  <c r="G360" i="2"/>
  <c r="G362" i="2"/>
  <c r="G364" i="2"/>
  <c r="G366" i="2"/>
  <c r="G355" i="2"/>
  <c r="G369" i="2"/>
  <c r="G368" i="2"/>
  <c r="G354" i="2"/>
  <c r="G347" i="2"/>
  <c r="G328" i="2"/>
  <c r="G375" i="2"/>
  <c r="G374" i="2"/>
  <c r="G373" i="2"/>
  <c r="G379" i="2"/>
  <c r="G378" i="2"/>
  <c r="G382" i="2"/>
  <c r="G381" i="2"/>
  <c r="G385" i="2"/>
  <c r="G384" i="2"/>
  <c r="G388" i="2"/>
  <c r="G387" i="2"/>
  <c r="G391" i="2"/>
  <c r="G390" i="2"/>
  <c r="G394" i="2"/>
  <c r="G396" i="2"/>
  <c r="G398" i="2"/>
  <c r="G400" i="2"/>
  <c r="G402" i="2"/>
  <c r="G404" i="2"/>
  <c r="G393" i="2"/>
  <c r="G377" i="2"/>
  <c r="G408" i="2"/>
  <c r="G407" i="2"/>
  <c r="G411" i="2"/>
  <c r="G410" i="2"/>
  <c r="G414" i="2"/>
  <c r="G413" i="2"/>
  <c r="G417" i="2"/>
  <c r="G416" i="2"/>
  <c r="G420" i="2"/>
  <c r="G419" i="2"/>
  <c r="G423" i="2"/>
  <c r="G422" i="2"/>
  <c r="G406" i="2"/>
  <c r="G372" i="2"/>
  <c r="G371" i="2"/>
  <c r="G429" i="2"/>
  <c r="G431" i="2"/>
  <c r="G433" i="2"/>
  <c r="G428" i="2"/>
  <c r="G436" i="2"/>
  <c r="G442" i="2"/>
  <c r="G444" i="2"/>
  <c r="G446" i="2"/>
  <c r="G448" i="2"/>
  <c r="G453" i="2"/>
  <c r="G455" i="2"/>
  <c r="G435" i="2"/>
  <c r="G427" i="2"/>
  <c r="G426" i="2"/>
  <c r="G459" i="2"/>
  <c r="G458" i="2"/>
  <c r="G457" i="2"/>
  <c r="G463" i="2"/>
  <c r="G462" i="2"/>
  <c r="G461" i="2"/>
  <c r="G425" i="2"/>
  <c r="G246" i="2"/>
  <c r="G202" i="2"/>
  <c r="G204" i="2"/>
  <c r="G206" i="2"/>
  <c r="G208" i="2"/>
  <c r="G199" i="2"/>
  <c r="G198" i="2"/>
  <c r="G213" i="2"/>
  <c r="G215" i="2"/>
  <c r="G217" i="2"/>
  <c r="G212" i="2"/>
  <c r="G211" i="2"/>
  <c r="G197" i="2"/>
  <c r="G196" i="2"/>
  <c r="G183" i="2"/>
  <c r="G182" i="2"/>
  <c r="G181" i="2"/>
  <c r="G188" i="2"/>
  <c r="G190" i="2"/>
  <c r="G187" i="2"/>
  <c r="G186" i="2"/>
  <c r="G185" i="2"/>
  <c r="G194" i="2"/>
  <c r="G193" i="2"/>
  <c r="G192" i="2"/>
  <c r="G180" i="2"/>
  <c r="G222" i="2"/>
  <c r="G224" i="2"/>
  <c r="G221" i="2"/>
  <c r="G220" i="2"/>
  <c r="G219" i="2"/>
  <c r="G179" i="2"/>
  <c r="G161" i="2"/>
  <c r="G160" i="2"/>
  <c r="G159" i="2"/>
  <c r="G106" i="2"/>
  <c r="G108" i="2"/>
  <c r="G105" i="2"/>
  <c r="G104" i="2"/>
  <c r="G112" i="2"/>
  <c r="G111" i="2"/>
  <c r="G110" i="2"/>
  <c r="G116" i="2"/>
  <c r="G115" i="2"/>
  <c r="G119" i="2"/>
  <c r="G121" i="2"/>
  <c r="G118" i="2"/>
  <c r="G124" i="2"/>
  <c r="G126" i="2"/>
  <c r="G123" i="2"/>
  <c r="G129" i="2"/>
  <c r="G128" i="2"/>
  <c r="G114" i="2"/>
  <c r="G133" i="2"/>
  <c r="G135" i="2"/>
  <c r="G137" i="2"/>
  <c r="G139" i="2"/>
  <c r="G141" i="2"/>
  <c r="G143" i="2"/>
  <c r="G145" i="2"/>
  <c r="G147" i="2"/>
  <c r="G132" i="2"/>
  <c r="G131" i="2"/>
  <c r="G151" i="2"/>
  <c r="G150" i="2"/>
  <c r="G149" i="2"/>
  <c r="G155" i="2"/>
  <c r="G157" i="2"/>
  <c r="G154" i="2"/>
  <c r="G153" i="2"/>
  <c r="G103" i="2"/>
  <c r="G16" i="2"/>
  <c r="G15" i="2"/>
  <c r="G14" i="2"/>
  <c r="G13" i="2"/>
  <c r="G23" i="2"/>
  <c r="G22" i="2"/>
  <c r="G21" i="2"/>
  <c r="G20" i="2"/>
  <c r="G28" i="2"/>
  <c r="G34" i="2"/>
  <c r="G27" i="2"/>
  <c r="G26" i="2"/>
  <c r="G41" i="2"/>
  <c r="G40" i="2"/>
  <c r="G39" i="2"/>
  <c r="G45" i="2"/>
  <c r="G48" i="2"/>
  <c r="G52" i="2"/>
  <c r="G44" i="2"/>
  <c r="G43" i="2"/>
  <c r="G25" i="2"/>
  <c r="G57" i="2"/>
  <c r="G56" i="2"/>
  <c r="G55" i="2"/>
  <c r="G54" i="2"/>
  <c r="G63" i="2"/>
  <c r="G70" i="2"/>
  <c r="G62" i="2"/>
  <c r="G61" i="2"/>
  <c r="G76" i="2"/>
  <c r="G75" i="2"/>
  <c r="G74" i="2"/>
  <c r="G60" i="2"/>
  <c r="G80" i="2"/>
  <c r="G79" i="2"/>
  <c r="G85" i="2"/>
  <c r="G92" i="2"/>
  <c r="G84" i="2"/>
  <c r="G78" i="2"/>
  <c r="G59" i="2"/>
  <c r="G101" i="2"/>
  <c r="G100" i="2"/>
  <c r="G99" i="2"/>
  <c r="G98" i="2"/>
  <c r="G12" i="2"/>
  <c r="G612" i="2"/>
  <c r="G611" i="2"/>
  <c r="G610" i="2"/>
  <c r="G609" i="2"/>
  <c r="G608" i="2"/>
  <c r="G607" i="2"/>
  <c r="G167" i="2"/>
  <c r="G166" i="2"/>
  <c r="G165" i="2"/>
  <c r="G164" i="2"/>
  <c r="G163" i="2"/>
  <c r="G173" i="2"/>
  <c r="G175" i="2"/>
  <c r="G177" i="2"/>
  <c r="G172" i="2"/>
  <c r="G171" i="2"/>
  <c r="G170" i="2"/>
  <c r="G169" i="2"/>
  <c r="G230" i="2"/>
  <c r="G232" i="2"/>
  <c r="G229" i="2"/>
  <c r="G228" i="2"/>
  <c r="G227" i="2"/>
  <c r="G238" i="2"/>
  <c r="G240" i="2"/>
  <c r="G237" i="2"/>
  <c r="G236" i="2"/>
  <c r="G244" i="2"/>
  <c r="G243" i="2"/>
  <c r="G242" i="2"/>
  <c r="G235" i="2"/>
  <c r="G226" i="2"/>
  <c r="G470" i="2"/>
  <c r="G472" i="2"/>
  <c r="G476" i="2"/>
  <c r="G478" i="2"/>
  <c r="G469" i="2"/>
  <c r="G481" i="2"/>
  <c r="G480" i="2"/>
  <c r="G484" i="2"/>
  <c r="G486" i="2"/>
  <c r="G488" i="2"/>
  <c r="G490" i="2"/>
  <c r="G492" i="2"/>
  <c r="G494" i="2"/>
  <c r="G496" i="2"/>
  <c r="G498" i="2"/>
  <c r="G500" i="2"/>
  <c r="G502" i="2"/>
  <c r="G504" i="2"/>
  <c r="G506" i="2"/>
  <c r="G483" i="2"/>
  <c r="G468" i="2"/>
  <c r="G467" i="2"/>
  <c r="G510" i="2"/>
  <c r="G509" i="2"/>
  <c r="G508" i="2"/>
  <c r="G466" i="2"/>
  <c r="G516" i="2"/>
  <c r="G523" i="2"/>
  <c r="G525" i="2"/>
  <c r="G527" i="2"/>
  <c r="G515" i="2"/>
  <c r="G514" i="2"/>
  <c r="G513" i="2"/>
  <c r="G512" i="2"/>
  <c r="G465" i="2"/>
  <c r="G533" i="2"/>
  <c r="G532" i="2"/>
  <c r="G531" i="2"/>
  <c r="G530" i="2"/>
  <c r="G538" i="2"/>
  <c r="G540" i="2"/>
  <c r="G542" i="2"/>
  <c r="G537" i="2"/>
  <c r="G536" i="2"/>
  <c r="G535" i="2"/>
  <c r="G548" i="2"/>
  <c r="G550" i="2"/>
  <c r="G552" i="2"/>
  <c r="G547" i="2"/>
  <c r="G546" i="2"/>
  <c r="G556" i="2"/>
  <c r="G558" i="2"/>
  <c r="G560" i="2"/>
  <c r="G562" i="2"/>
  <c r="G564" i="2"/>
  <c r="G555" i="2"/>
  <c r="G554" i="2"/>
  <c r="G545" i="2"/>
  <c r="G544" i="2"/>
  <c r="G529" i="2"/>
  <c r="G571" i="2"/>
  <c r="G570" i="2"/>
  <c r="G574" i="2"/>
  <c r="G576" i="2"/>
  <c r="G578" i="2"/>
  <c r="G580" i="2"/>
  <c r="G582" i="2"/>
  <c r="G584" i="2"/>
  <c r="G586" i="2"/>
  <c r="G588" i="2"/>
  <c r="G590" i="2"/>
  <c r="G573" i="2"/>
  <c r="G593" i="2"/>
  <c r="G595" i="2"/>
  <c r="G597" i="2"/>
  <c r="G599" i="2"/>
  <c r="G601" i="2"/>
  <c r="G603" i="2"/>
  <c r="G605" i="2"/>
  <c r="G592" i="2"/>
  <c r="G569" i="2"/>
  <c r="G568" i="2"/>
  <c r="G567" i="2"/>
  <c r="G618" i="2"/>
  <c r="G617" i="2"/>
  <c r="G616" i="2"/>
  <c r="G615" i="2"/>
  <c r="G614" i="2"/>
  <c r="G620" i="2"/>
  <c r="E296" i="2"/>
  <c r="E298" i="2"/>
  <c r="E300" i="2"/>
  <c r="E302" i="2"/>
  <c r="E304" i="2"/>
  <c r="E306" i="2"/>
  <c r="E308" i="2"/>
  <c r="E310" i="2"/>
  <c r="E312" i="2"/>
  <c r="E295" i="2"/>
  <c r="E326" i="2"/>
  <c r="E325" i="2"/>
  <c r="E294" i="2"/>
  <c r="E272" i="2"/>
  <c r="E274" i="2"/>
  <c r="E271" i="2"/>
  <c r="E277" i="2"/>
  <c r="E279" i="2"/>
  <c r="E281" i="2"/>
  <c r="E283" i="2"/>
  <c r="E276" i="2"/>
  <c r="E286" i="2"/>
  <c r="E288" i="2"/>
  <c r="E285" i="2"/>
  <c r="E270" i="2"/>
  <c r="E292" i="2"/>
  <c r="E291" i="2"/>
  <c r="E290" i="2"/>
  <c r="E269" i="2"/>
  <c r="E268" i="2"/>
  <c r="E251" i="2"/>
  <c r="E253" i="2"/>
  <c r="E255" i="2"/>
  <c r="E257" i="2"/>
  <c r="E259" i="2"/>
  <c r="E261" i="2"/>
  <c r="E250" i="2"/>
  <c r="E264" i="2"/>
  <c r="E266" i="2"/>
  <c r="E263" i="2"/>
  <c r="E249" i="2"/>
  <c r="E248" i="2"/>
  <c r="E247" i="2"/>
  <c r="E332" i="2"/>
  <c r="E331" i="2"/>
  <c r="E335" i="2"/>
  <c r="E337" i="2"/>
  <c r="E339" i="2"/>
  <c r="E341" i="2"/>
  <c r="E343" i="2"/>
  <c r="E345" i="2"/>
  <c r="E334" i="2"/>
  <c r="E330" i="2"/>
  <c r="E329" i="2"/>
  <c r="E350" i="2"/>
  <c r="E352" i="2"/>
  <c r="E349" i="2"/>
  <c r="E348" i="2"/>
  <c r="E356" i="2"/>
  <c r="E358" i="2"/>
  <c r="E360" i="2"/>
  <c r="E362" i="2"/>
  <c r="E364" i="2"/>
  <c r="E366" i="2"/>
  <c r="E355" i="2"/>
  <c r="E369" i="2"/>
  <c r="E368" i="2"/>
  <c r="E354" i="2"/>
  <c r="E347" i="2"/>
  <c r="E328" i="2"/>
  <c r="E375" i="2"/>
  <c r="E374" i="2"/>
  <c r="E373" i="2"/>
  <c r="E379" i="2"/>
  <c r="E378" i="2"/>
  <c r="E382" i="2"/>
  <c r="E381" i="2"/>
  <c r="E385" i="2"/>
  <c r="E384" i="2"/>
  <c r="E388" i="2"/>
  <c r="E387" i="2"/>
  <c r="E391" i="2"/>
  <c r="E390" i="2"/>
  <c r="E394" i="2"/>
  <c r="E396" i="2"/>
  <c r="E398" i="2"/>
  <c r="E400" i="2"/>
  <c r="E402" i="2"/>
  <c r="E404" i="2"/>
  <c r="E393" i="2"/>
  <c r="E377" i="2"/>
  <c r="E408" i="2"/>
  <c r="E407" i="2"/>
  <c r="E411" i="2"/>
  <c r="E410" i="2"/>
  <c r="E414" i="2"/>
  <c r="E413" i="2"/>
  <c r="E417" i="2"/>
  <c r="E416" i="2"/>
  <c r="E420" i="2"/>
  <c r="E419" i="2"/>
  <c r="E423" i="2"/>
  <c r="E422" i="2"/>
  <c r="E406" i="2"/>
  <c r="E372" i="2"/>
  <c r="E371" i="2"/>
  <c r="E429" i="2"/>
  <c r="E431" i="2"/>
  <c r="E433" i="2"/>
  <c r="E428" i="2"/>
  <c r="E436" i="2"/>
  <c r="E442" i="2"/>
  <c r="E444" i="2"/>
  <c r="E446" i="2"/>
  <c r="E448" i="2"/>
  <c r="E453" i="2"/>
  <c r="E455" i="2"/>
  <c r="E435" i="2"/>
  <c r="E427" i="2"/>
  <c r="E426" i="2"/>
  <c r="E459" i="2"/>
  <c r="E458" i="2"/>
  <c r="E457" i="2"/>
  <c r="E463" i="2"/>
  <c r="E462" i="2"/>
  <c r="E461" i="2"/>
  <c r="E425" i="2"/>
  <c r="E246" i="2"/>
  <c r="E16" i="2"/>
  <c r="E15" i="2"/>
  <c r="E14" i="2"/>
  <c r="E13" i="2"/>
  <c r="E23" i="2"/>
  <c r="E22" i="2"/>
  <c r="E21" i="2"/>
  <c r="E20" i="2"/>
  <c r="E28" i="2"/>
  <c r="E34" i="2"/>
  <c r="E27" i="2"/>
  <c r="E26" i="2"/>
  <c r="E41" i="2"/>
  <c r="E40" i="2"/>
  <c r="E39" i="2"/>
  <c r="E45" i="2"/>
  <c r="E48" i="2"/>
  <c r="E52" i="2"/>
  <c r="E44" i="2"/>
  <c r="E43" i="2"/>
  <c r="E25" i="2"/>
  <c r="E57" i="2"/>
  <c r="E56" i="2"/>
  <c r="E55" i="2"/>
  <c r="E54" i="2"/>
  <c r="E63" i="2"/>
  <c r="E70" i="2"/>
  <c r="E62" i="2"/>
  <c r="E61" i="2"/>
  <c r="E76" i="2"/>
  <c r="E75" i="2"/>
  <c r="E74" i="2"/>
  <c r="E60" i="2"/>
  <c r="E80" i="2"/>
  <c r="E79" i="2"/>
  <c r="E85" i="2"/>
  <c r="E92" i="2"/>
  <c r="E84" i="2"/>
  <c r="E78" i="2"/>
  <c r="E59" i="2"/>
  <c r="E101" i="2"/>
  <c r="E100" i="2"/>
  <c r="E99" i="2"/>
  <c r="E98" i="2"/>
  <c r="E106" i="2"/>
  <c r="E108" i="2"/>
  <c r="E105" i="2"/>
  <c r="E104" i="2"/>
  <c r="E112" i="2"/>
  <c r="E111" i="2"/>
  <c r="E110" i="2"/>
  <c r="E116" i="2"/>
  <c r="E115" i="2"/>
  <c r="E119" i="2"/>
  <c r="E121" i="2"/>
  <c r="E118" i="2"/>
  <c r="E124" i="2"/>
  <c r="E126" i="2"/>
  <c r="E123" i="2"/>
  <c r="E129" i="2"/>
  <c r="E128" i="2"/>
  <c r="E114" i="2"/>
  <c r="E133" i="2"/>
  <c r="E135" i="2"/>
  <c r="E137" i="2"/>
  <c r="E139" i="2"/>
  <c r="E141" i="2"/>
  <c r="E143" i="2"/>
  <c r="E145" i="2"/>
  <c r="E147" i="2"/>
  <c r="E132" i="2"/>
  <c r="E131" i="2"/>
  <c r="E151" i="2"/>
  <c r="E150" i="2"/>
  <c r="E149" i="2"/>
  <c r="E155" i="2"/>
  <c r="E157" i="2"/>
  <c r="E154" i="2"/>
  <c r="E153" i="2"/>
  <c r="E161" i="2"/>
  <c r="E160" i="2"/>
  <c r="E159" i="2"/>
  <c r="E103" i="2"/>
  <c r="E12" i="2"/>
  <c r="E167" i="2"/>
  <c r="E166" i="2"/>
  <c r="E165" i="2"/>
  <c r="E164" i="2"/>
  <c r="E163" i="2"/>
  <c r="E173" i="2"/>
  <c r="E175" i="2"/>
  <c r="E177" i="2"/>
  <c r="E172" i="2"/>
  <c r="E171" i="2"/>
  <c r="E170" i="2"/>
  <c r="E169" i="2"/>
  <c r="E183" i="2"/>
  <c r="E182" i="2"/>
  <c r="E181" i="2"/>
  <c r="E188" i="2"/>
  <c r="E190" i="2"/>
  <c r="E187" i="2"/>
  <c r="E186" i="2"/>
  <c r="E185" i="2"/>
  <c r="E194" i="2"/>
  <c r="E193" i="2"/>
  <c r="E192" i="2"/>
  <c r="E180" i="2"/>
  <c r="E200" i="2"/>
  <c r="E202" i="2"/>
  <c r="E204" i="2"/>
  <c r="E206" i="2"/>
  <c r="E208" i="2"/>
  <c r="E199" i="2"/>
  <c r="E198" i="2"/>
  <c r="E213" i="2"/>
  <c r="E215" i="2"/>
  <c r="E217" i="2"/>
  <c r="E212" i="2"/>
  <c r="E211" i="2"/>
  <c r="E197" i="2"/>
  <c r="E196" i="2"/>
  <c r="E222" i="2"/>
  <c r="E224" i="2"/>
  <c r="E221" i="2"/>
  <c r="E220" i="2"/>
  <c r="E219" i="2"/>
  <c r="E179" i="2"/>
  <c r="E230" i="2"/>
  <c r="E232" i="2"/>
  <c r="E229" i="2"/>
  <c r="E228" i="2"/>
  <c r="E227" i="2"/>
  <c r="E238" i="2"/>
  <c r="E240" i="2"/>
  <c r="E237" i="2"/>
  <c r="E236" i="2"/>
  <c r="E244" i="2"/>
  <c r="E243" i="2"/>
  <c r="E242" i="2"/>
  <c r="E235" i="2"/>
  <c r="E226" i="2"/>
  <c r="E470" i="2"/>
  <c r="E472" i="2"/>
  <c r="E476" i="2"/>
  <c r="E478" i="2"/>
  <c r="E469" i="2"/>
  <c r="E481" i="2"/>
  <c r="E480" i="2"/>
  <c r="E484" i="2"/>
  <c r="E486" i="2"/>
  <c r="E488" i="2"/>
  <c r="E490" i="2"/>
  <c r="E492" i="2"/>
  <c r="E494" i="2"/>
  <c r="E496" i="2"/>
  <c r="E498" i="2"/>
  <c r="E500" i="2"/>
  <c r="E502" i="2"/>
  <c r="E504" i="2"/>
  <c r="E506" i="2"/>
  <c r="E483" i="2"/>
  <c r="E468" i="2"/>
  <c r="E467" i="2"/>
  <c r="E510" i="2"/>
  <c r="E509" i="2"/>
  <c r="E508" i="2"/>
  <c r="E466" i="2"/>
  <c r="E516" i="2"/>
  <c r="E523" i="2"/>
  <c r="E525" i="2"/>
  <c r="E527" i="2"/>
  <c r="E515" i="2"/>
  <c r="E514" i="2"/>
  <c r="E513" i="2"/>
  <c r="E512" i="2"/>
  <c r="E465" i="2"/>
  <c r="E533" i="2"/>
  <c r="E532" i="2"/>
  <c r="E531" i="2"/>
  <c r="E530" i="2"/>
  <c r="E538" i="2"/>
  <c r="E540" i="2"/>
  <c r="E542" i="2"/>
  <c r="E537" i="2"/>
  <c r="E536" i="2"/>
  <c r="E535" i="2"/>
  <c r="E548" i="2"/>
  <c r="E550" i="2"/>
  <c r="E552" i="2"/>
  <c r="E547" i="2"/>
  <c r="E546" i="2"/>
  <c r="E556" i="2"/>
  <c r="E558" i="2"/>
  <c r="E560" i="2"/>
  <c r="E562" i="2"/>
  <c r="E564" i="2"/>
  <c r="E555" i="2"/>
  <c r="E554" i="2"/>
  <c r="E545" i="2"/>
  <c r="E544" i="2"/>
  <c r="E529" i="2"/>
  <c r="E571" i="2"/>
  <c r="E570" i="2"/>
  <c r="E574" i="2"/>
  <c r="E576" i="2"/>
  <c r="E578" i="2"/>
  <c r="E580" i="2"/>
  <c r="E582" i="2"/>
  <c r="E584" i="2"/>
  <c r="E586" i="2"/>
  <c r="E588" i="2"/>
  <c r="E590" i="2"/>
  <c r="E573" i="2"/>
  <c r="E593" i="2"/>
  <c r="E595" i="2"/>
  <c r="E597" i="2"/>
  <c r="E599" i="2"/>
  <c r="E601" i="2"/>
  <c r="E603" i="2"/>
  <c r="E605" i="2"/>
  <c r="E592" i="2"/>
  <c r="E569" i="2"/>
  <c r="E568" i="2"/>
  <c r="E567" i="2"/>
  <c r="E612" i="2"/>
  <c r="E611" i="2"/>
  <c r="E610" i="2"/>
  <c r="E609" i="2"/>
  <c r="E608" i="2"/>
  <c r="E607" i="2"/>
  <c r="E618" i="2"/>
  <c r="E617" i="2"/>
  <c r="E616" i="2"/>
  <c r="E615" i="2"/>
  <c r="E614" i="2"/>
  <c r="E620" i="2"/>
</calcChain>
</file>

<file path=xl/sharedStrings.xml><?xml version="1.0" encoding="utf-8"?>
<sst xmlns="http://schemas.openxmlformats.org/spreadsheetml/2006/main" count="2442" uniqueCount="644">
  <si>
    <t>Субвенции бюджетам муниципальных районов и городского округа на осуществление отдельных государственных полномочий по предоставлению дополнительных мер социальной поддержки в виде единовременной денежной выплаты на проведение капитального ремонта жилых помещений в многоквартирных домах отдельным категориям граждан в рамках государственной программы Новгородской области "Социальная поддержка граждан в Новгородской области на 2014-2021 годы"</t>
  </si>
  <si>
    <t>Субвенции бюджетам муниципальных районов для предоставления их бюджетам поселений на осуществление государственных полномочий по первичному воинскому учету на территориях, где отсутствуют военные комиссариаты в рамках государственной программы Новгородской области "Управление государственными финансами Новгородской области на 2014-2021 годы"</t>
  </si>
  <si>
    <t>Субсидии бюджетам муниципальных районов на софинансирование расходов муниципальных казенных, бюджетных и автономных учреждений по приобретению коммунальных услуг в рамках государственной программы Новгородской области "Управление государственными финансами Новгородской области на 2014-2021 годы"</t>
  </si>
  <si>
    <t>Субвенции бюджетам муниципальных районов и городского округа на возмещение затрат по содержанию штатных единиц, осуществляющих переданные отдельные государственные полномочия области в рамках государственной программы Новгородской области "Управление государственными финансами Новгородской области на 2014-2021 годы"</t>
  </si>
  <si>
    <t>Субвенции бюджетам муниципальных районов и городского округа на возмещение затрат по содержанию штатных единиц, осуществляющих переданные отдельные государственные полномочия в рамках государственной программы Новгородской области "Управление государственными финансами Новгородской области на 2014-2021 годы"</t>
  </si>
  <si>
    <t>Субвенции бюджетам муниципальных районов и городского округа на единовременную выплату лицам из числа детей-сирот и детей, оставшихся без попечения родителей, на ремонт находящихся в их собственности жилых помещений, расположенных на территории Новгородской области в рамках государственной программы Новгородской области "Развитие образования в Новгородской области на 2014-2021 годы"</t>
  </si>
  <si>
    <t>9580070070</t>
  </si>
  <si>
    <t>9580070310</t>
  </si>
  <si>
    <t>Субвенции бюджетам муниципальных районов на осуществление отдельных государственных  полномочий по  предоставлению мер социальной поддержки педагогическим работникам (в том числе вышедшим на пенсию), членам их семей, проживающим в сельских населенных пунктах, рабочих поселках (поселках городского типа) Новгородской области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</si>
  <si>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осуществление отдельных государственных полномочий по определению перечня должностных лиц органов местного самоуправления муниципальных районов и городского округа Новгородской области, 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 в рамках государственной программы Новгородской области "Управление государственными финансами Новгородской области на 2014-2021 годы"</t>
  </si>
  <si>
    <t>Субвенции бюджетам муниципальных районов на  осуществление  отдельных государственных  полномочий 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ветеринарно-санитарными правилами сбора, утилизации и уничтожения биологических отходов, а также содержания  скотомогильников (биотермических ям) на территории Новгородской области в соответствии с ветеринарно-санитарными правилами сбора, утилизации и уничтожения биологических отходов в рамках государственной программы Новгородской области "Обеспечение эпизоотического благополучия и безопасности продуктов животноводства в ветеринарно-санитарном отношении на территории Новгородской области на 2014-2021 годы"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</si>
  <si>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годы"-заработная плата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</si>
  <si>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годы"-начисления на заработную плату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</si>
  <si>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годы"-подвоз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</si>
  <si>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годы"-льготное питание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</si>
  <si>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годы"-материальные затраты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</si>
  <si>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</si>
  <si>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 в рамках государственной программы Новгородской области "Развитие образования в Новгородской области на 2014-2021 годы"</t>
  </si>
  <si>
    <t>Субсидии бюджетам муниципальных районов и городского округа на приобретение или изготовление бланков документов об образовании и (или) о квалификации в рамках государственной программы Новгородской области "Развитие образования в Новгородской области на 2014-2021 годы"</t>
  </si>
  <si>
    <t>Субсидия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Новгородской области "Развитие образования в Новгородской области на 2014-2021 годы"</t>
  </si>
  <si>
    <t xml:space="preserve">Софинансирование к субсидии бюджетам муниципальных районов и городского округа на приобретение или изготовление бланков документов об образовании и (или) о квалификации </t>
  </si>
  <si>
    <t>Муниципальная программа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</si>
  <si>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"Обеспечение реализации муниципальной программы и прочие мероприятия в области образования и молодежной политики в Валдайском муниципальном районе"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</si>
  <si>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"Развитие дошкольного и общего образования в Валдайском муниципальном районе"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</si>
  <si>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"Развитие дополнительного образования в Валдайском муниципальном районе"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</si>
  <si>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"Вовлечение молодежи Валдайского муниципального района в социальную практику"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</si>
  <si>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Реализация прочих мероприятий подпрограммы "Вовлечение молодежи Валдайского муниципального района в социальную практику"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</si>
  <si>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"Патриотическое воспитание населения Валдайского муниципального района"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</si>
  <si>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Реализация прочих мероприятий подпрограммы "Патриотическое воспитание населения Валдайского муниципального района"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</si>
  <si>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Подпрограмма "Социальная адаптация детей-сирот и детей, оставшихся без попечения родителей, а также лиц из числа детей-сирот и детей, оставшихся без попечения родителей"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</si>
  <si>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081Е250970</t>
  </si>
  <si>
    <t>02104S2300</t>
  </si>
  <si>
    <t>Софинансирование к субсидии бюджетам муниципальных районов на софинансирование расходов  муниципальных казенных, бюджетных и автономных  учреждений по  приобретению коммунальных услуг</t>
  </si>
  <si>
    <t>02201S2300</t>
  </si>
  <si>
    <t>08601S2300</t>
  </si>
  <si>
    <t>08201S2300</t>
  </si>
  <si>
    <t>08307S2300</t>
  </si>
  <si>
    <t>08603S2300</t>
  </si>
  <si>
    <t>91900S2300</t>
  </si>
  <si>
    <t>04002S2300</t>
  </si>
  <si>
    <t>04003S2300</t>
  </si>
  <si>
    <t>08102S2120</t>
  </si>
  <si>
    <t>08101S2080</t>
  </si>
  <si>
    <t>0220120080</t>
  </si>
  <si>
    <t>Софинансирование к субсидии бюджетам муниципальных районов и городского округа выделяемой по программе "Профессионалы культуры"</t>
  </si>
  <si>
    <t>021А155190</t>
  </si>
  <si>
    <t>Софинансирование к субсидии бюджетам муниципальных районов, городского округа на укрепление материально-технической базы домов культуры в населенных пунктах с числом жителей до 50 тысяч человек в рамках государственной программы Новгородской области "Развитие культуры и туризма Новгородской области на 2014-2021 годы"</t>
  </si>
  <si>
    <t>Подпрограмма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</si>
  <si>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Подпрограмма "Обеспечение муниципального управления в сфере культуры Валдайского муниципального района" муниципальной программы Валдайского района "Развитие культуры в Валдайском муниципальном районе (2017-2021 годы)"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</si>
  <si>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</si>
  <si>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0210120080</t>
  </si>
  <si>
    <t>1700410800</t>
  </si>
  <si>
    <t>1700400000</t>
  </si>
  <si>
    <t>1700500000</t>
  </si>
  <si>
    <t>1700510801</t>
  </si>
  <si>
    <t>1700510802</t>
  </si>
  <si>
    <t>1700600000</t>
  </si>
  <si>
    <t>1700610803</t>
  </si>
  <si>
    <t>1700610804</t>
  </si>
  <si>
    <t>Муниципальная программа "Развитие муниципальной службы и форм участия населения в осуществлении местного самоуправления в Валдайском  муниципальном районе на 2019-2023 годы"</t>
  </si>
  <si>
    <t>Методическое и информационное сопровождение по вопросам создания, организации, развития форм участия населения в осуществлении местного самоуправления</t>
  </si>
  <si>
    <t>Изготовление информационно-раздаточного материала, листовок, методических пособий, сборников документов по вопросам создания, организации, развития форм участия населения в осуществлении местного самоуправления</t>
  </si>
  <si>
    <t>Привлечение населения района к непосредственному участию в осуществлении местного самоуправления</t>
  </si>
  <si>
    <t>Изготовление информационного стенда, посвященного вопросам создания, организации, развития ТОС</t>
  </si>
  <si>
    <t>Стимулирование социальной активности, достижений граждан, ТОС, добившихся значительных успехов в общественной работе, внесших значительный вклад в развитие местного самоуправления</t>
  </si>
  <si>
    <t>Проведение ежегодного конкурса "Лучшее ТОС Валдайского муниципального района"</t>
  </si>
  <si>
    <t>Оказание материальной и финансовой поддержки стимулирующего характера председателям ОТС, занявшим призовые места по результатам конкурса "Лучшее ТОС Валдайского муниципального района"</t>
  </si>
  <si>
    <t>Обучение, переподготовка и повышение квалификации лиц, замещающих муниципальные должности, муниципальных служащих и служащих Администрации Валдайского муниципального района</t>
  </si>
  <si>
    <t>1700900000</t>
  </si>
  <si>
    <t>1700910806</t>
  </si>
  <si>
    <t>Развитие сотрудничества между муниципальными образованиями Новгородской области, организация и обеспечение взаимодействия Администрации муниципального района с Ассоциацией "Совет муниципальных образований Новгородской области"</t>
  </si>
  <si>
    <t>Оплата членских взносов на участие в учреждении и деятельности Ассоциации "Совет муниципальных образований Новгородской области"</t>
  </si>
  <si>
    <t>1700710805</t>
  </si>
  <si>
    <t>Организация и проведение семинаров, совещаний, конференций, "круглых столов" с участием представителей ТОС</t>
  </si>
  <si>
    <t>Направление лиц, замещающих муниципальные должности, муниципальных служащих  и служащих на профессиональную переподготовку, курсы повышения квалификации</t>
  </si>
  <si>
    <t>Федеральный проект "Успех каждого ребенка"</t>
  </si>
  <si>
    <t>081Е200000</t>
  </si>
  <si>
    <t>Муниципальная программа "Совершенствование и содержание дорожного хозяйства на территории Валдайского муниципального района на 2019-2021 годы"</t>
  </si>
  <si>
    <t>Подпрограмма "Обеспечение безопасности дорожного движения на территории Валдайского муниципального района за счет средств бюджета Валдайского муниципального района" муниципальной программы "Совершенствование и содержание дорожного хозяйства на территории Валдайского муниципального района на 2019-2021 годы"</t>
  </si>
  <si>
    <t>2120110671</t>
  </si>
  <si>
    <t>Паспортизация автомобильных дорог</t>
  </si>
  <si>
    <t>Подпрограмма "Содержание, капитальный ремонт и ремонт автомобильных дорог общего пользования местного значения на территории Валдайского муниципального района за счет средств областного бюджета и бюджета Валдайского муниципального района" муниципальной программы "Совершенствование и содержание дорожного хозяйства на территории Валдайского муниципального района на 2019-2021 годы"</t>
  </si>
  <si>
    <t>Обеспечение мероприятий по содержанию, капитальному ремонту  и ремонту  автомобильных дорог общего пользования местного значения на территории Валдайского муниципального района за счет средств областного бюджета и бюджета Валдайского муниципального района</t>
  </si>
  <si>
    <t>Уборка автомобильных дорог общего пользования местного значения в зимний и летний периоды</t>
  </si>
  <si>
    <t>9430010090</t>
  </si>
  <si>
    <t>Подготовка схем размещения рекламных конструкций муниципального района</t>
  </si>
  <si>
    <t>0400110180</t>
  </si>
  <si>
    <t>0400210181</t>
  </si>
  <si>
    <t>0400310182</t>
  </si>
  <si>
    <t>9900000000</t>
  </si>
  <si>
    <t>9990000000</t>
  </si>
  <si>
    <t>9990099999</t>
  </si>
  <si>
    <t>Прочие расходы</t>
  </si>
  <si>
    <t>Прочие расходы не отнесенные к муниципальным программам</t>
  </si>
  <si>
    <t>Условно утвержденные расходы</t>
  </si>
  <si>
    <t>Муниципальная программа "Развитие физической культуры и спорта в Валдайском муниципальном районе на 2016-2021 годы"</t>
  </si>
  <si>
    <t>Приложение 9</t>
  </si>
  <si>
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бюджета  на 2019 год и на плановый период 2020 и 2021 годы</t>
  </si>
  <si>
    <t>Погашение кредиторской задолженности перед ООО "СК ТехноСтрой"</t>
  </si>
  <si>
    <t>0860401069</t>
  </si>
  <si>
    <t>к решению Думы Валдайского муниципального</t>
  </si>
  <si>
    <t>района "О бюджете муниципального района</t>
  </si>
  <si>
    <t>на 2019 год и на плановый период 2020 и 2021 годов"</t>
  </si>
  <si>
    <t>от 27.12.2018 №_248___</t>
  </si>
  <si>
    <t>Разд.</t>
  </si>
  <si>
    <t>Ц.ст.</t>
  </si>
  <si>
    <t>Расх.</t>
  </si>
  <si>
    <t>0000000000</t>
  </si>
  <si>
    <t>000</t>
  </si>
  <si>
    <t>0700</t>
  </si>
  <si>
    <t>0703</t>
  </si>
  <si>
    <t>0200000000</t>
  </si>
  <si>
    <t>0210000000</t>
  </si>
  <si>
    <t>0210200000</t>
  </si>
  <si>
    <t>0210201010</t>
  </si>
  <si>
    <t>611</t>
  </si>
  <si>
    <t>0210400000</t>
  </si>
  <si>
    <t>0210401011</t>
  </si>
  <si>
    <t>0210401012</t>
  </si>
  <si>
    <t>0210401013</t>
  </si>
  <si>
    <t>0210401014</t>
  </si>
  <si>
    <t>612</t>
  </si>
  <si>
    <t>0210472300</t>
  </si>
  <si>
    <t>0709</t>
  </si>
  <si>
    <t>0500000000</t>
  </si>
  <si>
    <t>0520000000</t>
  </si>
  <si>
    <t>244</t>
  </si>
  <si>
    <t>0800</t>
  </si>
  <si>
    <t>0801</t>
  </si>
  <si>
    <t>0210100000</t>
  </si>
  <si>
    <t>0210101030</t>
  </si>
  <si>
    <t>0210199990</t>
  </si>
  <si>
    <t>0210300000</t>
  </si>
  <si>
    <t>02103L4670</t>
  </si>
  <si>
    <t>0210401020</t>
  </si>
  <si>
    <t>0210401021</t>
  </si>
  <si>
    <t>0210401022</t>
  </si>
  <si>
    <t>0210401023</t>
  </si>
  <si>
    <t>0210401024</t>
  </si>
  <si>
    <t>0210401030</t>
  </si>
  <si>
    <t>0210401031</t>
  </si>
  <si>
    <t>0210401032</t>
  </si>
  <si>
    <t>0210401033</t>
  </si>
  <si>
    <t>0210401034</t>
  </si>
  <si>
    <t>0900000000</t>
  </si>
  <si>
    <t>0900200000</t>
  </si>
  <si>
    <t>0900299990</t>
  </si>
  <si>
    <t>0804</t>
  </si>
  <si>
    <t>0220000000</t>
  </si>
  <si>
    <t>0220100000</t>
  </si>
  <si>
    <t>0220101000</t>
  </si>
  <si>
    <t>121</t>
  </si>
  <si>
    <t>122</t>
  </si>
  <si>
    <t>129</t>
  </si>
  <si>
    <t>242</t>
  </si>
  <si>
    <t>853</t>
  </si>
  <si>
    <t>0220172300</t>
  </si>
  <si>
    <t>0500</t>
  </si>
  <si>
    <t>0502</t>
  </si>
  <si>
    <t>1100000000</t>
  </si>
  <si>
    <t>1100100000</t>
  </si>
  <si>
    <t>622</t>
  </si>
  <si>
    <t>0701</t>
  </si>
  <si>
    <t>0800000000</t>
  </si>
  <si>
    <t>0810000000</t>
  </si>
  <si>
    <t>0810200000</t>
  </si>
  <si>
    <t>0810272120</t>
  </si>
  <si>
    <t>0860000000</t>
  </si>
  <si>
    <t>0860100000</t>
  </si>
  <si>
    <t>0860101051</t>
  </si>
  <si>
    <t>621</t>
  </si>
  <si>
    <t>0860101052</t>
  </si>
  <si>
    <t>0860101053</t>
  </si>
  <si>
    <t>0860170041</t>
  </si>
  <si>
    <t>0860170042</t>
  </si>
  <si>
    <t>0860170043</t>
  </si>
  <si>
    <t>0860172300</t>
  </si>
  <si>
    <t>0860200000</t>
  </si>
  <si>
    <t>0860210140</t>
  </si>
  <si>
    <t>323</t>
  </si>
  <si>
    <t>0860270067</t>
  </si>
  <si>
    <t>0860400000</t>
  </si>
  <si>
    <t>0702</t>
  </si>
  <si>
    <t>0810100000</t>
  </si>
  <si>
    <t>0810172080</t>
  </si>
  <si>
    <t>0810270500</t>
  </si>
  <si>
    <t>0810270570</t>
  </si>
  <si>
    <t>0820000000</t>
  </si>
  <si>
    <t>0820300000</t>
  </si>
  <si>
    <t>0820310130</t>
  </si>
  <si>
    <t>330</t>
  </si>
  <si>
    <t>0860101061</t>
  </si>
  <si>
    <t>0860101062</t>
  </si>
  <si>
    <t>0860101063</t>
  </si>
  <si>
    <t>0860101064</t>
  </si>
  <si>
    <t>0860270630</t>
  </si>
  <si>
    <t>0820100000</t>
  </si>
  <si>
    <t>0820101071</t>
  </si>
  <si>
    <t>0820101072</t>
  </si>
  <si>
    <t>0820101073</t>
  </si>
  <si>
    <t>0820101074</t>
  </si>
  <si>
    <t>0820172300</t>
  </si>
  <si>
    <t>0820400000</t>
  </si>
  <si>
    <t>0820401302</t>
  </si>
  <si>
    <t>0707</t>
  </si>
  <si>
    <t>0820200000</t>
  </si>
  <si>
    <t>0820210120</t>
  </si>
  <si>
    <t>0830000000</t>
  </si>
  <si>
    <t>0830100000</t>
  </si>
  <si>
    <t>0830199990</t>
  </si>
  <si>
    <t>0830200000</t>
  </si>
  <si>
    <t>0830299990</t>
  </si>
  <si>
    <t>0830300000</t>
  </si>
  <si>
    <t>0830399990</t>
  </si>
  <si>
    <t>0830400000</t>
  </si>
  <si>
    <t>0830499990</t>
  </si>
  <si>
    <t>0830500000</t>
  </si>
  <si>
    <t>0830599990</t>
  </si>
  <si>
    <t>0830700000</t>
  </si>
  <si>
    <t>0830701081</t>
  </si>
  <si>
    <t>0830701082</t>
  </si>
  <si>
    <t>0830701083</t>
  </si>
  <si>
    <t>0830701084</t>
  </si>
  <si>
    <t>0830772300</t>
  </si>
  <si>
    <t>0840000000</t>
  </si>
  <si>
    <t>0840400000</t>
  </si>
  <si>
    <t>0840499990</t>
  </si>
  <si>
    <t>0840500000</t>
  </si>
  <si>
    <t>0840599990</t>
  </si>
  <si>
    <t>0840600000</t>
  </si>
  <si>
    <t>0840699990</t>
  </si>
  <si>
    <t>0840700000</t>
  </si>
  <si>
    <t>0840799990</t>
  </si>
  <si>
    <t>0840800000</t>
  </si>
  <si>
    <t>0840899990</t>
  </si>
  <si>
    <t>0840900000</t>
  </si>
  <si>
    <t>0840999990</t>
  </si>
  <si>
    <t>0860270061</t>
  </si>
  <si>
    <t>0860270062</t>
  </si>
  <si>
    <t>0860270063</t>
  </si>
  <si>
    <t>0860300000</t>
  </si>
  <si>
    <t>0860301000</t>
  </si>
  <si>
    <t>0860301091</t>
  </si>
  <si>
    <t>0860301092</t>
  </si>
  <si>
    <t>0860301093</t>
  </si>
  <si>
    <t>0860370280</t>
  </si>
  <si>
    <t>0860372300</t>
  </si>
  <si>
    <t>1000</t>
  </si>
  <si>
    <t>1004</t>
  </si>
  <si>
    <t>0850000000</t>
  </si>
  <si>
    <t>0850100000</t>
  </si>
  <si>
    <t>0850170600</t>
  </si>
  <si>
    <t>313</t>
  </si>
  <si>
    <t>0860270010</t>
  </si>
  <si>
    <t>0860270060</t>
  </si>
  <si>
    <t>0860270066</t>
  </si>
  <si>
    <t>0860270130</t>
  </si>
  <si>
    <t>0100</t>
  </si>
  <si>
    <t>0106</t>
  </si>
  <si>
    <t>0510000000</t>
  </si>
  <si>
    <t>0510500000</t>
  </si>
  <si>
    <t>0510501000</t>
  </si>
  <si>
    <t>0510570280</t>
  </si>
  <si>
    <t>0520300000</t>
  </si>
  <si>
    <t>0520301000</t>
  </si>
  <si>
    <t>0113</t>
  </si>
  <si>
    <t>9500000000</t>
  </si>
  <si>
    <t>9570000000</t>
  </si>
  <si>
    <t>9570070280</t>
  </si>
  <si>
    <t>530</t>
  </si>
  <si>
    <t>9570070650</t>
  </si>
  <si>
    <t>0200</t>
  </si>
  <si>
    <t>0203</t>
  </si>
  <si>
    <t>9570051180</t>
  </si>
  <si>
    <t>1300</t>
  </si>
  <si>
    <t>1301</t>
  </si>
  <si>
    <t>0510100000</t>
  </si>
  <si>
    <t>0510110050</t>
  </si>
  <si>
    <t>730</t>
  </si>
  <si>
    <t>1400</t>
  </si>
  <si>
    <t>1401</t>
  </si>
  <si>
    <t>9570070100</t>
  </si>
  <si>
    <t>511</t>
  </si>
  <si>
    <t>0102</t>
  </si>
  <si>
    <t>9100000000</t>
  </si>
  <si>
    <t>9110000000</t>
  </si>
  <si>
    <t>9110001000</t>
  </si>
  <si>
    <t>0103</t>
  </si>
  <si>
    <t>9200000000</t>
  </si>
  <si>
    <t>9290000000</t>
  </si>
  <si>
    <t>9290001000</t>
  </si>
  <si>
    <t>0104</t>
  </si>
  <si>
    <t>9190000000</t>
  </si>
  <si>
    <t>9190001000</t>
  </si>
  <si>
    <t>9190070280</t>
  </si>
  <si>
    <t>9400000000</t>
  </si>
  <si>
    <t>9430000000</t>
  </si>
  <si>
    <t>9430010060</t>
  </si>
  <si>
    <t>9550000000</t>
  </si>
  <si>
    <t>9550059300</t>
  </si>
  <si>
    <t>9550059303</t>
  </si>
  <si>
    <t>9550059308</t>
  </si>
  <si>
    <t>0105</t>
  </si>
  <si>
    <t>9590000000</t>
  </si>
  <si>
    <t>9590051200</t>
  </si>
  <si>
    <t>0111</t>
  </si>
  <si>
    <t>9300000000</t>
  </si>
  <si>
    <t>9390000000</t>
  </si>
  <si>
    <t>9390010010</t>
  </si>
  <si>
    <t>870</t>
  </si>
  <si>
    <t>0600000000</t>
  </si>
  <si>
    <t>0600300000</t>
  </si>
  <si>
    <t>0600310530</t>
  </si>
  <si>
    <t>0600310540</t>
  </si>
  <si>
    <t>9190010021</t>
  </si>
  <si>
    <t>9190010022</t>
  </si>
  <si>
    <t>9190010023</t>
  </si>
  <si>
    <t>9190010024</t>
  </si>
  <si>
    <t>9190010025</t>
  </si>
  <si>
    <t>9190070650</t>
  </si>
  <si>
    <t>9190072300</t>
  </si>
  <si>
    <t>9430010360</t>
  </si>
  <si>
    <t>0300</t>
  </si>
  <si>
    <t>0309</t>
  </si>
  <si>
    <t>9600000000</t>
  </si>
  <si>
    <t>9690000000</t>
  </si>
  <si>
    <t>9690010031</t>
  </si>
  <si>
    <t>9690010032</t>
  </si>
  <si>
    <t>9690010033</t>
  </si>
  <si>
    <t>0400</t>
  </si>
  <si>
    <t>0405</t>
  </si>
  <si>
    <t>0700000000</t>
  </si>
  <si>
    <t>0700100000</t>
  </si>
  <si>
    <t>0700170720</t>
  </si>
  <si>
    <t>1200000000</t>
  </si>
  <si>
    <t>1260000000</t>
  </si>
  <si>
    <t>1260100000</t>
  </si>
  <si>
    <t>1260110700</t>
  </si>
  <si>
    <t>1260110710</t>
  </si>
  <si>
    <t>9580000000</t>
  </si>
  <si>
    <t>9580070710</t>
  </si>
  <si>
    <t>0409</t>
  </si>
  <si>
    <t>2100000000</t>
  </si>
  <si>
    <t>2110000000</t>
  </si>
  <si>
    <t>2110100000</t>
  </si>
  <si>
    <t>2110110610</t>
  </si>
  <si>
    <t>2110110620</t>
  </si>
  <si>
    <t>2110110621</t>
  </si>
  <si>
    <t>243</t>
  </si>
  <si>
    <t>2110110650</t>
  </si>
  <si>
    <t>2110171510</t>
  </si>
  <si>
    <t>2120000000</t>
  </si>
  <si>
    <t>2120100000</t>
  </si>
  <si>
    <t>2120110640</t>
  </si>
  <si>
    <t>2120110670</t>
  </si>
  <si>
    <t>0412</t>
  </si>
  <si>
    <t>9430010070</t>
  </si>
  <si>
    <t>0501</t>
  </si>
  <si>
    <t>9430010150</t>
  </si>
  <si>
    <t>9430010400</t>
  </si>
  <si>
    <t>811</t>
  </si>
  <si>
    <t>1100110311</t>
  </si>
  <si>
    <t>414</t>
  </si>
  <si>
    <t>1100110320</t>
  </si>
  <si>
    <t>9430010170</t>
  </si>
  <si>
    <t>0400000000</t>
  </si>
  <si>
    <t>0400300000</t>
  </si>
  <si>
    <t>0400301041</t>
  </si>
  <si>
    <t>0400301042</t>
  </si>
  <si>
    <t>0400301043</t>
  </si>
  <si>
    <t>0400301044</t>
  </si>
  <si>
    <t>0400372300</t>
  </si>
  <si>
    <t>0900300000</t>
  </si>
  <si>
    <t>0900399990</t>
  </si>
  <si>
    <t>1700000000</t>
  </si>
  <si>
    <t>1700700000</t>
  </si>
  <si>
    <t>360</t>
  </si>
  <si>
    <t>1001</t>
  </si>
  <si>
    <t>9190010040</t>
  </si>
  <si>
    <t>312</t>
  </si>
  <si>
    <t>1003</t>
  </si>
  <si>
    <t>08501N0821</t>
  </si>
  <si>
    <t>412</t>
  </si>
  <si>
    <t>08501R0821</t>
  </si>
  <si>
    <t>1100</t>
  </si>
  <si>
    <t>1101</t>
  </si>
  <si>
    <t>0400100000</t>
  </si>
  <si>
    <t>0400200000</t>
  </si>
  <si>
    <t>0400201101</t>
  </si>
  <si>
    <t>0400201102</t>
  </si>
  <si>
    <t>0400201103</t>
  </si>
  <si>
    <t>0400201104</t>
  </si>
  <si>
    <t>0400201111</t>
  </si>
  <si>
    <t>0400201112</t>
  </si>
  <si>
    <t>0400272300</t>
  </si>
  <si>
    <t>9700000000</t>
  </si>
  <si>
    <t>9710000000</t>
  </si>
  <si>
    <t>9710001000</t>
  </si>
  <si>
    <t>9790000000</t>
  </si>
  <si>
    <t>9790001000</t>
  </si>
  <si>
    <t>9790002100</t>
  </si>
  <si>
    <t xml:space="preserve">Всего расходов:   </t>
  </si>
  <si>
    <t>руб. коп.</t>
  </si>
  <si>
    <t>Наименование</t>
  </si>
  <si>
    <t>Сумма</t>
  </si>
  <si>
    <t>2019 год</t>
  </si>
  <si>
    <t>2020 год</t>
  </si>
  <si>
    <t>2021 год</t>
  </si>
  <si>
    <t>ОБРАЗОВАНИЕ</t>
  </si>
  <si>
    <t>Дополнительное образование детей</t>
  </si>
  <si>
    <t>Развитие художественного образования в сфере культуры, сохранение кадрового потенциала, повышение профессионального уровня, престижности и привлекательности профессии работника культуры</t>
  </si>
  <si>
    <t>Обеспечение деятельности учреждений дополнительного образования детей в сфере культуры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</si>
  <si>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</si>
  <si>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Оказание муниципальных услуг (работ), выполняемых муниципальными учреждениями культуры и учреждением дополнительного образования детей в сфере культуры</t>
  </si>
  <si>
    <t>Обеспечение деятельности учреждений дополнительного образования детей в сфере культуры-заработная плата</t>
  </si>
  <si>
    <t>Обеспечение деятельности учреждений дополнительного образования детей в сфере культуры-начисления на заработную плату</t>
  </si>
  <si>
    <t>Обеспечение деятельности учреждений дополнительного образования детей в сфере культуры-материальные затраты</t>
  </si>
  <si>
    <t>Обеспечение деятельности учреждений дополнительного образования детей в сфере культуры-налоги</t>
  </si>
  <si>
    <t>Другие вопросы в области образования</t>
  </si>
  <si>
    <t>Прочая закупка товаров, работ и услуг для обеспечения государственных (муниципальных) нужд</t>
  </si>
  <si>
    <t>КУЛЬТУРА, КИНЕМАТОГРАФИЯ</t>
  </si>
  <si>
    <t>Культура</t>
  </si>
  <si>
    <t>Обеспечение прав граждан на равный доступ к культурным ценностям и участию в культурной жизни, создание условий для развития и реализации творческих способностей каждой личности</t>
  </si>
  <si>
    <t>Обеспечение деятельности библиотек</t>
  </si>
  <si>
    <t>Софинансирование к субсидии бюджетам муниципальных районов и городского округа на поддержку отрасли культуры (в части комплектования книжных фондов муниципальных общедоступных библиотек)</t>
  </si>
  <si>
    <t>Субсидии бюджетным учреждениям на иные цели</t>
  </si>
  <si>
    <t xml:space="preserve"> Укрепление и модернизация материально-технической базы учреждений культуры и дополнительного образования детей в сфере культуры</t>
  </si>
  <si>
    <t>Обеспечение деятельности централизованных клубных систем, домов народного творчества, автоклубов-дрова</t>
  </si>
  <si>
    <t>Обеспечение деятельности централизованных клубных систем, домов народного творчества, автоклубов-заработная плата</t>
  </si>
  <si>
    <t>Обеспечение деятельности централизованных клубных систем, домов народного творчества, автоклубов-начисления на заработную плату</t>
  </si>
  <si>
    <t>Обеспечение деятельности централизованных клубных систем, домов народного творчества, автоклубов-материальные затраты</t>
  </si>
  <si>
    <t>Обеспечение деятельности централизованных клубных систем, домов народного творчества, автоклубов-налоги</t>
  </si>
  <si>
    <t>Обеспечение деятельности библиотек-дрова</t>
  </si>
  <si>
    <t>Обеспечение деятельности библиотек-заработная плата</t>
  </si>
  <si>
    <t>Обеспечение деятельности библиотек-начисления на заработную плату</t>
  </si>
  <si>
    <t>Обеспечение деятельности библиотек-материальные затраты</t>
  </si>
  <si>
    <t>Обеспечение деятельности библиотек-налоги</t>
  </si>
  <si>
    <t>Муниципальная программа Валдайского района "Комплексные меры по обеспечению законности и противодействию правонарушениям на 2017-2019 годы"</t>
  </si>
  <si>
    <t>Противодействие наркомании и зависимости от других психоактивных веществ в Валдайском муниципальном районе</t>
  </si>
  <si>
    <t>Реализация прочих мероприятий муниципальной программы "Комплексные меры по обеспечению законности и противодействию правонарушениям на 2017-2019 годы"</t>
  </si>
  <si>
    <t>Другие вопросы в области культуры, кинематографии</t>
  </si>
  <si>
    <t>Ресурсное обеспечение деятельности комитета культуры и туризма по реализации муниципальной программы</t>
  </si>
  <si>
    <t>Расходы на обеспечение функций органов местного самоуправления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</si>
  <si>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</si>
  <si>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</si>
  <si>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</si>
  <si>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сфере информационно-коммуникационных технологий</t>
  </si>
  <si>
    <t>Уплата иных платежей</t>
  </si>
  <si>
    <t>ЖИЛИЩНО-КОММУНАЛЬНОЕ ХОЗЯЙСТВО</t>
  </si>
  <si>
    <t>Коммунальное хозяйство</t>
  </si>
  <si>
    <t>Муниципальная программа "Обеспечение населения Валдайского муниципального района питьевой водой на 2017-2020 годы"</t>
  </si>
  <si>
    <t>Удовлетворение потребности населения Валдайского муниципального района в питьевой воде</t>
  </si>
  <si>
    <t>Субсидии автономным учреждениям на иные цели</t>
  </si>
  <si>
    <t>Дошкольное образование</t>
  </si>
  <si>
    <t>Создание условий для получения качественного образования</t>
  </si>
  <si>
    <t>Софинансирование к 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</si>
  <si>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>Обеспечение выполнения муниципальных заданий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</si>
  <si>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района-заработная плата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</si>
  <si>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</si>
  <si>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района-начисления на заработную плату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</si>
  <si>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района-материальные затраты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</si>
  <si>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организациях-заработная плата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</si>
  <si>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организациях-начисления на заработную плату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</si>
  <si>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организациях-материальные затраты</t>
  </si>
  <si>
    <t>Обеспечение выполнения государственных полномочий и обязательств  муниципального района</t>
  </si>
  <si>
    <t>Питание льготных воспитанников дошкольных образовательных организаций</t>
  </si>
  <si>
    <t>Приобретение товаров, работ, услуг в пользу граждан в целях их социального обеспечения</t>
  </si>
  <si>
    <t>Обеспечение деятельности учреждений, подведомственных комитету образования</t>
  </si>
  <si>
    <t>Общее образование</t>
  </si>
  <si>
    <t>Повышение эффективности и качества услуг в сфере общего образования</t>
  </si>
  <si>
    <t>Софинансирование к 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</si>
  <si>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Формирование целостной системы выявления, продвижения и поддержки одаренных детей, инициативной и талантливой молодежи</t>
  </si>
  <si>
    <t>Поддержка одаренных детей</t>
  </si>
  <si>
    <t>Публичные нормативные выплаты гражданам несоциального характера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</si>
  <si>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района-заработная плата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</si>
  <si>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района-начисления на заработную плату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</si>
  <si>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района-материальные затраты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</si>
  <si>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района-налоги</t>
  </si>
  <si>
    <t xml:space="preserve"> Обеспечение выполнения государственных полномочий и обязательств  муниципального района</t>
  </si>
  <si>
    <t>Создание социально-экономических условий для удовлетворения потребностей в интеллектуальном, духовном и физическом развитии детей, их профессионального самоопределения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</si>
  <si>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"Пульс"-заработная плата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</si>
  <si>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"Пульс"-начисления на заработную плату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</si>
  <si>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"Пульс"-материальные затраты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</si>
  <si>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"Пульс"-налоги</t>
  </si>
  <si>
    <t>Ведение персонифицированного финансирования дополнительного образования детей</t>
  </si>
  <si>
    <t>Ведение персонифицированного учета по дополнительному образованию</t>
  </si>
  <si>
    <t>Молодежная политика</t>
  </si>
  <si>
    <t>Содействие в организации каникулярного образовательного отдыха, здорового образа жизни</t>
  </si>
  <si>
    <t>Организация каникулярного отдыха (оздоровление) детей</t>
  </si>
  <si>
    <t>Кадровое и информационное обеспечение молодежной политики Валдайского муниципального района</t>
  </si>
  <si>
    <t>Поддержка молодой семьи в Валдайском муниципальном районе</t>
  </si>
  <si>
    <t>Поддержка молодежи, оказавшейся в трудной жизненной ситуации</t>
  </si>
  <si>
    <t>Содействие в организации летнего отдыха, здорового образа жизни, молодежного туризма</t>
  </si>
  <si>
    <t>Выявление, продвижение и поддержка активности молодежи и ее достижений в различных сферах деятельности, в том числе по волонтерскому движению</t>
  </si>
  <si>
    <t>Развитие инфраструктуры учреждений по работе с молодежью</t>
  </si>
  <si>
    <t>Обеспечение деятельности муниципального автономного учреждения "Молодежный центр "Юность"-заработная плата</t>
  </si>
  <si>
    <t>Обеспечение деятельности муниципального автономного учреждения "Молодежный центр "Юность"-начисления на заработную плату</t>
  </si>
  <si>
    <t>Обеспечение деятельности муниципального автономного учреждения "Молодежный центр "Юность"-материальные затраты</t>
  </si>
  <si>
    <t>Обеспечение деятельности муниципального автономного учреждения "Молодежный центр "Юность"-налоги</t>
  </si>
  <si>
    <t>Организация работы по увековечению памяти погибших при защите Отечества на территории муниципального района и использованию поисковой работы в вопросах патриотического воспитания</t>
  </si>
  <si>
    <t>Информационно-методическое сопровождение патриотического воспитания граждан</t>
  </si>
  <si>
    <t>Совершенствование форм и методов работы по патриотическому воспитанию граждан</t>
  </si>
  <si>
    <t>Военно-патриотическое воспитание детей и молодежи, развитие практики шефства воинских частей над образовательными организациями</t>
  </si>
  <si>
    <t>Развитие волонтерского движения как важного элемента системы патриотического воспитания молодежи</t>
  </si>
  <si>
    <t>Информационное обеспечение патриотического воспитания граждан</t>
  </si>
  <si>
    <t>Обеспечение деятельности комитета</t>
  </si>
  <si>
    <t>Учреждение по финансовому, методическому и хозяйственному обеспечению муниципальной системы образования-заработная плата</t>
  </si>
  <si>
    <t>Учреждение по финансовому, методическому и хозяйственному обеспечению муниципальной системы образования-начисления на заработную плату</t>
  </si>
  <si>
    <t>Учреждение по финансовому, методическому и хозяйственному обеспечению муниципальной системы образования-материальные затраты</t>
  </si>
  <si>
    <t>СОЦИАЛЬНАЯ ПОЛИТИКА</t>
  </si>
  <si>
    <t>Охрана семьи и детства</t>
  </si>
  <si>
    <t>Ресурсное и материально-техническое обеспечение процесса социализации детей-сирот, а также лиц из числа детей-сирот</t>
  </si>
  <si>
    <t>Пособия, компенсации, меры социальной поддержки по публичным нормативным обязательствам</t>
  </si>
  <si>
    <t>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</si>
  <si>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</si>
  <si>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Развитие информационной системы управления муниципальными финансами</t>
  </si>
  <si>
    <t>Другие общегосударственные вопросы</t>
  </si>
  <si>
    <t>Расходы на осуществление органами местного самоуправления отдельных государственных полномочий</t>
  </si>
  <si>
    <t>Распределение межбюджетных трансфертов бюджетам городского и сельских поселений муниципального района</t>
  </si>
  <si>
    <t>Субвенции</t>
  </si>
  <si>
    <t>НАЦИОНАЛЬНАЯ ОБОРОНА</t>
  </si>
  <si>
    <t>Мобилизационная и вневойсковая подготовка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</si>
  <si>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</si>
  <si>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</si>
  <si>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Обеспечение исполнения долговых обязательств муниципального района</t>
  </si>
  <si>
    <t>Обслуживание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</si>
  <si>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</si>
  <si>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</si>
  <si>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</si>
  <si>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</si>
  <si>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функций исполнительно-распорядительного органа муниципального образования</t>
  </si>
  <si>
    <t>Глава муниципального образования</t>
  </si>
  <si>
    <t>Глава Валдайского муниципального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</si>
  <si>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</si>
  <si>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обеспечение функций представительного органа муниципального образования</t>
  </si>
  <si>
    <t>Дума Валдайского муниципального района</t>
  </si>
  <si>
    <t>Расходы на обеспечение функций Думы Валдайского муниципального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</si>
  <si>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</si>
  <si>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органов местного самоуправления</t>
  </si>
  <si>
    <t>Расходы муниципального образования на решение вопросов местного значения</t>
  </si>
  <si>
    <t>Расходы на мероприятия по решению вопросов местного значения муниципального района</t>
  </si>
  <si>
    <t>Расходы на опубликование официальных документов в периодических изданиях</t>
  </si>
  <si>
    <t>Расходы на содержание отдела записи актов гражданского состояния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</si>
  <si>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</si>
  <si>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состояния-материальные затраты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</si>
  <si>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состояния-коммунальные услуги</t>
  </si>
  <si>
    <t>Судебная система</t>
  </si>
  <si>
    <t>Расходы, связанные с составлением списков кандидатов в присяжные заседатели федеральных судов общей юрисдикции</t>
  </si>
  <si>
    <t>Субвенции бюджетам муниципальных районов и городского округа для финансового обеспечения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</si>
  <si>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Резервные фонды</t>
  </si>
  <si>
    <t>Резервные фонды исполнительных органов муниципальных образований</t>
  </si>
  <si>
    <t>Расходование средств резервных фондов по предупреждению и ликвидации чрезвычайных ситуаций и последствий стихийных бедствий</t>
  </si>
  <si>
    <t>Резервный фонд Валдайского муниципального района</t>
  </si>
  <si>
    <t>Резервные средства</t>
  </si>
  <si>
    <t>Муниципальная программа информатизации Валдайского муниципального района на 2017-2020 годы</t>
  </si>
  <si>
    <t>Развитие информационно-телекоммуникационной инфраструктуры Администрации Валдайского района</t>
  </si>
  <si>
    <t>Обеспечение безопасности информационной телекоммуникационной инфраструктуры ОМСУ</t>
  </si>
  <si>
    <t>Обеспечение сотрудников электронно-вычислительной техникой и ее обслуживание</t>
  </si>
  <si>
    <t xml:space="preserve"> 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самоуправления-заработная плата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</si>
  <si>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самоуправления-начисления на заработную плату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</si>
  <si>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самоуправления-материальные затраты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</si>
  <si>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самоуправления-налоги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</si>
  <si>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самоуправления-ГСМ</t>
  </si>
  <si>
    <t>Содержание имущества муниципальной казны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</si>
  <si>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</si>
  <si>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</si>
  <si>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</t>
  </si>
  <si>
    <t>Расходы на содержание службы по предупреждению и ликвидации последствий чрезвычайных ситуаций и стихийных бедствий</t>
  </si>
  <si>
    <t>Единая диспетчерско-дежурная служба Администрации Валдайского муниципального района-заработная плата</t>
  </si>
  <si>
    <t>Единая диспетчерско-дежурная служба Администрации Валдайского муниципального района-начисления на заработную плату</t>
  </si>
  <si>
    <t>Единая диспетчерско-дежурная служба Администрации Валдайского муниципального района-материальные затраты</t>
  </si>
  <si>
    <t>НАЦИОНАЛЬНАЯ ЭКОНОМИКА</t>
  </si>
  <si>
    <t>Сельское хозяйство и рыболовство</t>
  </si>
  <si>
    <t>Отлов, эвтаназия и утилизация безнадзорных животных</t>
  </si>
  <si>
    <t>Муниципальная программа "Развитие агропромышленного комплекса Валдайского муниципального района на 2013-2020 годы"</t>
  </si>
  <si>
    <t>Подпрограмма "Обеспечение реализации Программы" муниципальной программы "Развитие агропромышленного комплекса Валдайского муниципального района на 2013-2020 годы"</t>
  </si>
  <si>
    <t>Формирование информационных ресурсов в сфере сельского хозяйства</t>
  </si>
  <si>
    <t>Организация информирования населения через средства массовой информации о деятельности агропромышленного комплекса района</t>
  </si>
  <si>
    <t>Содействие в продвижении сельскохозяйственной продукции на рынок по средством организации участия сельскохозяйственных производителей района в межрегиональных и областных сельскохозяйственных выставках и ярмарках</t>
  </si>
  <si>
    <t>Расходы на исполнение прочих государственных полномочий</t>
  </si>
  <si>
    <t>Дорожное хозяйство (дорожные фонды)</t>
  </si>
  <si>
    <t xml:space="preserve"> Прочая закупка товаров, работ и услуг для обеспечения государственных (муниципальных) нужд</t>
  </si>
  <si>
    <t>Ремонт автомобильных дорог общего пользования местного значения</t>
  </si>
  <si>
    <t xml:space="preserve"> Расчистка автомобильных дорог от кустарников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</si>
  <si>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</si>
  <si>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автомобильных дорог общего пользования местного значения</t>
  </si>
  <si>
    <t>Субсидии бюджетам муниципальных районов и городского округа на формирование муниципальных дорожных фондов в рамках государственной программы Новгородской области "Совершенствование и содержание дорожного хозяйства Новгородской области (за исключением автомобильных дорог федерального значения) на 2014-2022 годы"</t>
  </si>
  <si>
    <t>Обеспечение мероприятий по безопасности дорожного движения на территории Валдайского муниципального района за счет средств бюджета Валдайского муниципального района</t>
  </si>
  <si>
    <t>Приобретение и установка технических средств организации дорожного движения</t>
  </si>
  <si>
    <t>Поверка весового оборудования ППВК</t>
  </si>
  <si>
    <t>Другие вопросы в области национальной экономики</t>
  </si>
  <si>
    <t>Расходы на мероприятия по землеустройству и землепользованию</t>
  </si>
  <si>
    <t>Жилищное хозяйство</t>
  </si>
  <si>
    <t>Обязательные платежи и (или) взносы собственников помещений многоквартирного дома в целях оплаты работ, услуг по содержанию и ремонту общего имущества многоквартирного дома</t>
  </si>
  <si>
    <t>Капитальный ремонт муниципальных квартир</t>
  </si>
  <si>
    <t>Субсидии на возмещение недополученных доходов или возмещение фактически понесенных затрат в связи с производством (реализацией) товаров. выполнением работ. оказанием услуг</t>
  </si>
  <si>
    <t>Строительство общественных колодцев</t>
  </si>
  <si>
    <t>Бюджетные инвестиции в объекты капитального строительства государственной (муниципальной) собственности</t>
  </si>
  <si>
    <t>Проведение анализа состава и качества воды в общественных колодцах</t>
  </si>
  <si>
    <t>Расходы на техническое обслуживание газовых сетей, газового оборудования и приборное обследование газопроводов</t>
  </si>
  <si>
    <t>Противодействие коррупции в Валдайском муниципальном районе</t>
  </si>
  <si>
    <t>Иные выплаты населению</t>
  </si>
  <si>
    <t>Пенсионное обеспечение</t>
  </si>
  <si>
    <t>Выплата пенсий за выслугу лет муниципальным служащим, а также лицам, замещающим муниципальные должности в Валдайском муниципальном районе</t>
  </si>
  <si>
    <t>Иные пенсии, социальные доплаты к пенсиям</t>
  </si>
  <si>
    <t>Социальное обеспечение населения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</si>
  <si>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</si>
  <si>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ФИЗИЧЕСКАЯ КУЛЬТУРА И СПОРТ</t>
  </si>
  <si>
    <t>Физическая культура</t>
  </si>
  <si>
    <t>Развитие физической культуры и массового спорта на территории района</t>
  </si>
  <si>
    <t>Организация и проведение спортивно-массовых и физкультурных мероприятий с людьми с ограниченными возможностями</t>
  </si>
  <si>
    <t>Сохранение и развитие инфраструктуры отрасли физической культуры и спорта</t>
  </si>
  <si>
    <t>Обеспечение деятельности муниципального автономного учреждения "Физкультурно-спортивный центр"-заработная плата</t>
  </si>
  <si>
    <t>Обеспечение деятельности муниципального автономного учреждения "Физкультурно-спортивный центр"-начисления на заработную плату</t>
  </si>
  <si>
    <t>Обеспечение деятельности муниципального автономного учреждения "Физкультурно-спортивный центр"-материальные затраты</t>
  </si>
  <si>
    <t>Обеспечение деятельности муниципального автономного учреждения "Физкультурно-спортивный центр"-налоги</t>
  </si>
  <si>
    <t>Развитие лыжного спорта-заработная плата</t>
  </si>
  <si>
    <t>Развитие лыжного спорта -начисления на заработную плату</t>
  </si>
  <si>
    <t>Приобретение спортивного инвентаря и оборудования для организации проведения физкультурно-массовых и спортивных мероприятий, проводимых на территории района</t>
  </si>
  <si>
    <t>Развитие спорта и системы подготовки спортивного резерва на территории района</t>
  </si>
  <si>
    <t>Обеспечение деятельности детской юношеской спортивной школы-заработная плата</t>
  </si>
  <si>
    <t>Обеспечение деятельности детской юношеской спортивной школы-начисления на заработную плату</t>
  </si>
  <si>
    <t>Обеспечение деятельности детской юношеской спортивной школы-материальные затраты</t>
  </si>
  <si>
    <t>Обеспечение деятельности детской юношеской спортивной школы-налоги</t>
  </si>
  <si>
    <t>Организация участия сборных команд муниципального района по разным видам спорта в региональных и всероссийских Чемпионатах и Первенствах</t>
  </si>
  <si>
    <t>Расходы на обеспечение деятельности органов финансово-бюджетного надзора</t>
  </si>
  <si>
    <t>Председатель счетной палаты</t>
  </si>
  <si>
    <t>Председатель Контрольно-счетной палаты Валдайского муниципального района</t>
  </si>
  <si>
    <t>Расходы на обеспечение функций Контрольно-счетной палаты Валдайского муниципального района</t>
  </si>
  <si>
    <t>Иные межбюджетные трансферты в связи с передачей полномочий контрольно – счетных органов городского и сельских поселений на основании заключенных соглашений</t>
  </si>
  <si>
    <t>Муниципальная программа "Управление муниципальными финансами Валдайского муниципального района на 2014-2021 годы"</t>
  </si>
  <si>
    <t>Муниципальная программа Валдайского района "Развитие культуры в Валдайском муниципальном районе (2017-2021 годы)"</t>
  </si>
  <si>
    <t>Подпрограмма "Организация и обеспечение осуществления бюджетного процесса, управление муниципальным долгом муниципального района" муниципальной программы "Управление муниципальными финансами Валдайского муниципального района на 2014-2021 годы"</t>
  </si>
  <si>
    <t>Подпрограмма "Повышение эффективности бюджетных расходов Валдайского муниципального района" муниципальной программы "Управление муниципальными финансами Валдайского муниципального района на 2014-2021 годы"</t>
  </si>
  <si>
    <t>Субвенции бюджетам муниципальных районов на осуществление государственных полномочий по расчету и предоставлению дотаций на выравнивание бюджетной обеспеченности поселений в рамках государственной программы Новгородской области "Управление государственными финансами Новгородской области на 2014-2021 годы"</t>
  </si>
  <si>
    <t>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</si>
  <si>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</si>
  <si>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</si>
  <si>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компенсацию родительской платы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</si>
  <si>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на содержание ребенка в семье опекуна и приемной семье, а также вознаграждение, причитающееся приемному родителю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</si>
  <si>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рамках государственной программы Новгородской области "Развитие образования в Новгородской области на 2014-2021 годы"</t>
  </si>
  <si>
    <t>Субвенции бюджетам муниципальных районов и городского округа по организации проведения мероприятий по предупреждению и ликвидации болезней животных, отлову и содержанию безнадзорных животных, защите населения от болезней, общих для человека и животных, в части отлова безнадзорных животных, транспортировки отловленных безнадзорных животных, учета, содержания, вакцинации, стерилизации, чипирования отловленных безнадзорных животных, утилизации (уничтожения) биологических отходов, в том числе в результате эвтаназии отловленных безнадзорных животных, возврата владельцам, передачи новым владельцам отловленных безнадзорных животных в рамках государственной программы Новгородской области "Обеспечение эпизоотического благополучия и безопасности продуктов животноводства в ветеринарно-санитарном отношении на территории Новгородской области на 2014-2021 годы"</t>
  </si>
  <si>
    <t>Муниципальная программа "Отлов безнадзорных животных на территории Валдайского муниципального района в 2018-2021 годах"</t>
  </si>
  <si>
    <t>9580070700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</si>
</sst>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</font>
    <font>
      <sz val="9"/>
      <name val="Calibri"/>
      <family val="2"/>
    </font>
    <font>
      <b/>
      <sz val="11"/>
      <name val="Calibri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9"/>
      <name val="Arial Cyr"/>
    </font>
    <font>
      <sz val="10"/>
      <name val="Arial Cyr"/>
    </font>
    <font>
      <b/>
      <sz val="9"/>
      <name val="Arial Cyr"/>
    </font>
    <font>
      <b/>
      <sz val="10"/>
      <name val="Arial Cy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5" fillId="3" borderId="0"/>
    <xf numFmtId="0" fontId="16" fillId="0" borderId="4">
      <alignment horizontal="center" vertical="center" wrapText="1"/>
    </xf>
    <xf numFmtId="0" fontId="16" fillId="0" borderId="0"/>
    <xf numFmtId="0" fontId="14" fillId="0" borderId="0"/>
    <xf numFmtId="0" fontId="15" fillId="0" borderId="0"/>
    <xf numFmtId="0" fontId="16" fillId="0" borderId="0">
      <alignment wrapText="1"/>
    </xf>
    <xf numFmtId="0" fontId="17" fillId="0" borderId="5">
      <alignment horizontal="right"/>
    </xf>
    <xf numFmtId="4" fontId="17" fillId="4" borderId="5">
      <alignment horizontal="right" vertical="top" shrinkToFit="1"/>
    </xf>
    <xf numFmtId="4" fontId="17" fillId="5" borderId="5">
      <alignment horizontal="right" vertical="top" shrinkToFit="1"/>
    </xf>
    <xf numFmtId="0" fontId="18" fillId="0" borderId="0">
      <alignment horizontal="center"/>
    </xf>
    <xf numFmtId="0" fontId="16" fillId="0" borderId="0">
      <alignment horizontal="right"/>
    </xf>
    <xf numFmtId="0" fontId="16" fillId="0" borderId="0">
      <alignment horizontal="left" wrapText="1"/>
    </xf>
    <xf numFmtId="0" fontId="17" fillId="0" borderId="4">
      <alignment vertical="top" wrapText="1"/>
    </xf>
    <xf numFmtId="1" fontId="16" fillId="0" borderId="4">
      <alignment horizontal="left" vertical="top" wrapText="1" indent="2"/>
    </xf>
    <xf numFmtId="1" fontId="16" fillId="0" borderId="4">
      <alignment horizontal="center" vertical="top" shrinkToFit="1"/>
    </xf>
    <xf numFmtId="4" fontId="17" fillId="4" borderId="4">
      <alignment horizontal="right" vertical="top" shrinkToFit="1"/>
    </xf>
    <xf numFmtId="4" fontId="17" fillId="0" borderId="4">
      <alignment horizontal="right" vertical="top" shrinkToFit="1"/>
    </xf>
    <xf numFmtId="4" fontId="16" fillId="0" borderId="4">
      <alignment horizontal="right" vertical="top" shrinkToFit="1"/>
    </xf>
    <xf numFmtId="4" fontId="17" fillId="5" borderId="4">
      <alignment horizontal="right" vertical="top" shrinkToFit="1"/>
    </xf>
  </cellStyleXfs>
  <cellXfs count="38">
    <xf numFmtId="0" fontId="0" fillId="0" borderId="0" xfId="0"/>
    <xf numFmtId="0" fontId="0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top"/>
      <protection locked="0"/>
    </xf>
    <xf numFmtId="49" fontId="0" fillId="2" borderId="0" xfId="0" applyNumberFormat="1" applyFont="1" applyFill="1" applyProtection="1">
      <protection locked="0"/>
    </xf>
    <xf numFmtId="0" fontId="8" fillId="2" borderId="4" xfId="18" applyNumberFormat="1" applyFont="1" applyFill="1" applyAlignment="1" applyProtection="1">
      <alignment vertical="top" wrapText="1"/>
    </xf>
    <xf numFmtId="49" fontId="9" fillId="2" borderId="4" xfId="20" applyNumberFormat="1" applyFont="1" applyFill="1" applyAlignment="1" applyProtection="1">
      <alignment horizontal="center" vertical="center" shrinkToFit="1"/>
    </xf>
    <xf numFmtId="4" fontId="9" fillId="2" borderId="4" xfId="21" applyFont="1" applyFill="1" applyAlignment="1" applyProtection="1">
      <alignment horizontal="right" vertical="center" shrinkToFit="1"/>
    </xf>
    <xf numFmtId="0" fontId="0" fillId="2" borderId="0" xfId="0" applyFont="1" applyFill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49" fontId="0" fillId="2" borderId="0" xfId="0" applyNumberFormat="1" applyFont="1" applyFill="1" applyBorder="1" applyAlignment="1" applyProtection="1">
      <alignment vertical="center"/>
      <protection locked="0"/>
    </xf>
    <xf numFmtId="0" fontId="0" fillId="2" borderId="0" xfId="0" applyFont="1" applyFill="1" applyBorder="1" applyProtection="1">
      <protection locked="0"/>
    </xf>
    <xf numFmtId="0" fontId="1" fillId="2" borderId="0" xfId="0" applyFont="1" applyFill="1" applyBorder="1" applyAlignment="1">
      <alignment vertical="top"/>
    </xf>
    <xf numFmtId="49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top"/>
    </xf>
    <xf numFmtId="49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10" fillId="2" borderId="4" xfId="18" applyNumberFormat="1" applyFont="1" applyFill="1" applyAlignment="1" applyProtection="1">
      <alignment vertical="top" wrapText="1"/>
    </xf>
    <xf numFmtId="49" fontId="11" fillId="2" borderId="4" xfId="20" applyNumberFormat="1" applyFont="1" applyFill="1" applyAlignment="1" applyProtection="1">
      <alignment horizontal="center" vertical="center" shrinkToFit="1"/>
    </xf>
    <xf numFmtId="4" fontId="11" fillId="2" borderId="4" xfId="21" applyFont="1" applyFill="1" applyAlignment="1" applyProtection="1">
      <alignment horizontal="right" vertical="center" shrinkToFit="1"/>
    </xf>
    <xf numFmtId="4" fontId="9" fillId="2" borderId="3" xfId="21" applyFont="1" applyFill="1" applyBorder="1" applyAlignment="1" applyProtection="1">
      <alignment horizontal="right" vertical="center" shrinkToFit="1"/>
    </xf>
    <xf numFmtId="4" fontId="9" fillId="2" borderId="2" xfId="21" applyFont="1" applyFill="1" applyBorder="1" applyAlignment="1" applyProtection="1">
      <alignment horizontal="right" vertical="center" shrinkToFit="1"/>
    </xf>
    <xf numFmtId="0" fontId="9" fillId="2" borderId="4" xfId="20" applyNumberFormat="1" applyFont="1" applyFill="1" applyAlignment="1" applyProtection="1">
      <alignment horizontal="center" vertical="center" shrinkToFit="1"/>
    </xf>
    <xf numFmtId="4" fontId="11" fillId="2" borderId="5" xfId="13" applyFont="1" applyFill="1" applyAlignment="1" applyProtection="1">
      <alignment horizontal="right" vertical="center" shrinkToFit="1"/>
    </xf>
    <xf numFmtId="0" fontId="11" fillId="2" borderId="5" xfId="12" applyNumberFormat="1" applyFont="1" applyFill="1" applyAlignment="1" applyProtection="1">
      <alignment horizontal="right" vertical="center"/>
    </xf>
    <xf numFmtId="0" fontId="11" fillId="2" borderId="5" xfId="12" applyFont="1" applyFill="1" applyAlignment="1" applyProtection="1">
      <alignment horizontal="right" vertical="center"/>
      <protection locked="0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</cellXfs>
  <cellStyles count="25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0"/>
  <sheetViews>
    <sheetView showGridLines="0" tabSelected="1" zoomScaleNormal="100" workbookViewId="0">
      <selection activeCell="D5" sqref="D5:G5"/>
    </sheetView>
  </sheetViews>
  <sheetFormatPr defaultRowHeight="15" outlineLevelRow="7" x14ac:dyDescent="0.25"/>
  <cols>
    <col min="1" max="1" width="80.5703125" style="3" customWidth="1"/>
    <col min="2" max="2" width="7.7109375" style="4" customWidth="1"/>
    <col min="3" max="3" width="11.28515625" style="4" customWidth="1"/>
    <col min="4" max="4" width="7.7109375" style="4" customWidth="1"/>
    <col min="5" max="5" width="14.42578125" style="1" customWidth="1"/>
    <col min="6" max="6" width="13.85546875" style="1" customWidth="1"/>
    <col min="7" max="7" width="13.7109375" style="1" customWidth="1"/>
    <col min="8" max="16384" width="9.140625" style="1"/>
  </cols>
  <sheetData>
    <row r="1" spans="1:7" s="11" customFormat="1" x14ac:dyDescent="0.25">
      <c r="A1" s="9"/>
      <c r="B1" s="10"/>
      <c r="C1" s="10"/>
      <c r="D1" s="37" t="s">
        <v>96</v>
      </c>
      <c r="E1" s="36"/>
      <c r="F1" s="36"/>
      <c r="G1" s="36"/>
    </row>
    <row r="2" spans="1:7" s="11" customFormat="1" x14ac:dyDescent="0.25">
      <c r="A2" s="12"/>
      <c r="B2" s="10"/>
      <c r="C2" s="14"/>
      <c r="D2" s="35" t="s">
        <v>100</v>
      </c>
      <c r="E2" s="36"/>
      <c r="F2" s="36"/>
      <c r="G2" s="36"/>
    </row>
    <row r="3" spans="1:7" s="11" customFormat="1" x14ac:dyDescent="0.25">
      <c r="A3" s="12"/>
      <c r="B3" s="10"/>
      <c r="C3" s="14"/>
      <c r="D3" s="35" t="s">
        <v>101</v>
      </c>
      <c r="E3" s="36"/>
      <c r="F3" s="36"/>
      <c r="G3" s="36"/>
    </row>
    <row r="4" spans="1:7" s="11" customFormat="1" x14ac:dyDescent="0.25">
      <c r="A4" s="12"/>
      <c r="B4" s="10"/>
      <c r="C4" s="14"/>
      <c r="D4" s="35" t="s">
        <v>102</v>
      </c>
      <c r="E4" s="36"/>
      <c r="F4" s="36"/>
      <c r="G4" s="36"/>
    </row>
    <row r="5" spans="1:7" s="11" customFormat="1" x14ac:dyDescent="0.25">
      <c r="A5" s="12"/>
      <c r="B5" s="10"/>
      <c r="C5" s="14"/>
      <c r="D5" s="35" t="s">
        <v>103</v>
      </c>
      <c r="E5" s="36"/>
      <c r="F5" s="36"/>
      <c r="G5" s="36"/>
    </row>
    <row r="6" spans="1:7" s="11" customFormat="1" x14ac:dyDescent="0.25">
      <c r="A6" s="12"/>
      <c r="B6" s="13"/>
      <c r="C6" s="13"/>
      <c r="D6" s="13"/>
      <c r="E6" s="15"/>
      <c r="F6" s="15"/>
      <c r="G6" s="15"/>
    </row>
    <row r="7" spans="1:7" s="11" customFormat="1" ht="34.5" customHeight="1" x14ac:dyDescent="0.25">
      <c r="A7" s="30" t="s">
        <v>97</v>
      </c>
      <c r="B7" s="30"/>
      <c r="C7" s="30"/>
      <c r="D7" s="30"/>
      <c r="E7" s="30"/>
      <c r="F7" s="30"/>
      <c r="G7" s="30"/>
    </row>
    <row r="8" spans="1:7" s="11" customFormat="1" ht="15.75" x14ac:dyDescent="0.25">
      <c r="A8" s="31"/>
      <c r="B8" s="31"/>
      <c r="C8" s="31"/>
      <c r="D8" s="31"/>
      <c r="E8" s="31"/>
      <c r="F8" s="31"/>
      <c r="G8" s="31"/>
    </row>
    <row r="9" spans="1:7" s="11" customFormat="1" x14ac:dyDescent="0.25">
      <c r="A9" s="16"/>
      <c r="B9" s="17"/>
      <c r="C9" s="17"/>
      <c r="D9" s="17"/>
      <c r="E9" s="18"/>
      <c r="F9" s="18"/>
      <c r="G9" s="18" t="s">
        <v>402</v>
      </c>
    </row>
    <row r="10" spans="1:7" s="19" customFormat="1" ht="12" x14ac:dyDescent="0.25">
      <c r="A10" s="32" t="s">
        <v>403</v>
      </c>
      <c r="B10" s="33" t="s">
        <v>104</v>
      </c>
      <c r="C10" s="33" t="s">
        <v>105</v>
      </c>
      <c r="D10" s="33" t="s">
        <v>106</v>
      </c>
      <c r="E10" s="34" t="s">
        <v>404</v>
      </c>
      <c r="F10" s="34"/>
      <c r="G10" s="34"/>
    </row>
    <row r="11" spans="1:7" s="19" customFormat="1" ht="12" x14ac:dyDescent="0.25">
      <c r="A11" s="32"/>
      <c r="B11" s="33"/>
      <c r="C11" s="33"/>
      <c r="D11" s="33"/>
      <c r="E11" s="20" t="s">
        <v>405</v>
      </c>
      <c r="F11" s="20" t="s">
        <v>406</v>
      </c>
      <c r="G11" s="20" t="s">
        <v>407</v>
      </c>
    </row>
    <row r="12" spans="1:7" s="2" customFormat="1" outlineLevel="1" x14ac:dyDescent="0.25">
      <c r="A12" s="21" t="s">
        <v>513</v>
      </c>
      <c r="B12" s="22" t="s">
        <v>257</v>
      </c>
      <c r="C12" s="22" t="s">
        <v>107</v>
      </c>
      <c r="D12" s="22" t="s">
        <v>108</v>
      </c>
      <c r="E12" s="23">
        <f>E13+E20+E25+E54+E59+E98+E103</f>
        <v>54460967.649999999</v>
      </c>
      <c r="F12" s="23">
        <f>F13+F20+F25+F54+F59+F98+F103</f>
        <v>56189973.920000002</v>
      </c>
      <c r="G12" s="23">
        <f>G13+G20+G25+G54+G59+G98+G103</f>
        <v>62204833.420000002</v>
      </c>
    </row>
    <row r="13" spans="1:7" s="8" customFormat="1" ht="24" outlineLevel="2" x14ac:dyDescent="0.25">
      <c r="A13" s="5" t="s">
        <v>529</v>
      </c>
      <c r="B13" s="6" t="s">
        <v>283</v>
      </c>
      <c r="C13" s="6" t="s">
        <v>107</v>
      </c>
      <c r="D13" s="6" t="s">
        <v>108</v>
      </c>
      <c r="E13" s="7">
        <f t="shared" ref="E13:G15" si="0">E14</f>
        <v>1876437.56</v>
      </c>
      <c r="F13" s="7">
        <f t="shared" si="0"/>
        <v>1876437.56</v>
      </c>
      <c r="G13" s="7">
        <f t="shared" si="0"/>
        <v>1876437.56</v>
      </c>
    </row>
    <row r="14" spans="1:7" s="8" customFormat="1" ht="24" outlineLevel="3" x14ac:dyDescent="0.25">
      <c r="A14" s="5" t="s">
        <v>530</v>
      </c>
      <c r="B14" s="6" t="s">
        <v>283</v>
      </c>
      <c r="C14" s="6" t="s">
        <v>284</v>
      </c>
      <c r="D14" s="6" t="s">
        <v>108</v>
      </c>
      <c r="E14" s="7">
        <f t="shared" si="0"/>
        <v>1876437.56</v>
      </c>
      <c r="F14" s="7">
        <f t="shared" si="0"/>
        <v>1876437.56</v>
      </c>
      <c r="G14" s="7">
        <f t="shared" si="0"/>
        <v>1876437.56</v>
      </c>
    </row>
    <row r="15" spans="1:7" s="8" customFormat="1" outlineLevel="4" x14ac:dyDescent="0.25">
      <c r="A15" s="5" t="s">
        <v>531</v>
      </c>
      <c r="B15" s="6" t="s">
        <v>283</v>
      </c>
      <c r="C15" s="6" t="s">
        <v>285</v>
      </c>
      <c r="D15" s="6" t="s">
        <v>108</v>
      </c>
      <c r="E15" s="7">
        <f t="shared" si="0"/>
        <v>1876437.56</v>
      </c>
      <c r="F15" s="7">
        <f t="shared" si="0"/>
        <v>1876437.56</v>
      </c>
      <c r="G15" s="7">
        <f t="shared" si="0"/>
        <v>1876437.56</v>
      </c>
    </row>
    <row r="16" spans="1:7" s="8" customFormat="1" outlineLevel="6" x14ac:dyDescent="0.25">
      <c r="A16" s="5" t="s">
        <v>532</v>
      </c>
      <c r="B16" s="6" t="s">
        <v>283</v>
      </c>
      <c r="C16" s="6" t="s">
        <v>286</v>
      </c>
      <c r="D16" s="6" t="s">
        <v>108</v>
      </c>
      <c r="E16" s="7">
        <f>E17+E18+E19</f>
        <v>1876437.56</v>
      </c>
      <c r="F16" s="7">
        <f>F17+F18+F19</f>
        <v>1876437.56</v>
      </c>
      <c r="G16" s="7">
        <f>G17+G18+G19</f>
        <v>1876437.56</v>
      </c>
    </row>
    <row r="17" spans="1:7" s="8" customFormat="1" outlineLevel="7" x14ac:dyDescent="0.25">
      <c r="A17" s="5" t="s">
        <v>443</v>
      </c>
      <c r="B17" s="6" t="s">
        <v>283</v>
      </c>
      <c r="C17" s="6" t="s">
        <v>286</v>
      </c>
      <c r="D17" s="6" t="s">
        <v>151</v>
      </c>
      <c r="E17" s="7">
        <v>1479822</v>
      </c>
      <c r="F17" s="7">
        <v>1479822</v>
      </c>
      <c r="G17" s="7">
        <v>1479822</v>
      </c>
    </row>
    <row r="18" spans="1:7" s="8" customFormat="1" ht="24" outlineLevel="7" x14ac:dyDescent="0.25">
      <c r="A18" s="5" t="s">
        <v>444</v>
      </c>
      <c r="B18" s="6" t="s">
        <v>283</v>
      </c>
      <c r="C18" s="6" t="s">
        <v>286</v>
      </c>
      <c r="D18" s="6" t="s">
        <v>152</v>
      </c>
      <c r="E18" s="7">
        <v>40100</v>
      </c>
      <c r="F18" s="7">
        <v>40100</v>
      </c>
      <c r="G18" s="7">
        <v>40100</v>
      </c>
    </row>
    <row r="19" spans="1:7" s="8" customFormat="1" ht="24" outlineLevel="7" x14ac:dyDescent="0.25">
      <c r="A19" s="5" t="s">
        <v>445</v>
      </c>
      <c r="B19" s="6" t="s">
        <v>283</v>
      </c>
      <c r="C19" s="6" t="s">
        <v>286</v>
      </c>
      <c r="D19" s="6" t="s">
        <v>153</v>
      </c>
      <c r="E19" s="7">
        <v>356515.56</v>
      </c>
      <c r="F19" s="7">
        <v>356515.56</v>
      </c>
      <c r="G19" s="7">
        <v>356515.56</v>
      </c>
    </row>
    <row r="20" spans="1:7" s="8" customFormat="1" ht="24" outlineLevel="2" x14ac:dyDescent="0.25">
      <c r="A20" s="5" t="s">
        <v>533</v>
      </c>
      <c r="B20" s="6" t="s">
        <v>287</v>
      </c>
      <c r="C20" s="6" t="s">
        <v>107</v>
      </c>
      <c r="D20" s="6" t="s">
        <v>108</v>
      </c>
      <c r="E20" s="7">
        <f t="shared" ref="E20:G23" si="1">E21</f>
        <v>40000</v>
      </c>
      <c r="F20" s="7">
        <f t="shared" si="1"/>
        <v>40000</v>
      </c>
      <c r="G20" s="7">
        <f t="shared" si="1"/>
        <v>40000</v>
      </c>
    </row>
    <row r="21" spans="1:7" s="8" customFormat="1" outlineLevel="3" x14ac:dyDescent="0.25">
      <c r="A21" s="5" t="s">
        <v>534</v>
      </c>
      <c r="B21" s="6" t="s">
        <v>287</v>
      </c>
      <c r="C21" s="6" t="s">
        <v>288</v>
      </c>
      <c r="D21" s="6" t="s">
        <v>108</v>
      </c>
      <c r="E21" s="7">
        <f t="shared" si="1"/>
        <v>40000</v>
      </c>
      <c r="F21" s="7">
        <f t="shared" si="1"/>
        <v>40000</v>
      </c>
      <c r="G21" s="7">
        <f t="shared" si="1"/>
        <v>40000</v>
      </c>
    </row>
    <row r="22" spans="1:7" s="8" customFormat="1" outlineLevel="4" x14ac:dyDescent="0.25">
      <c r="A22" s="5" t="s">
        <v>535</v>
      </c>
      <c r="B22" s="6" t="s">
        <v>287</v>
      </c>
      <c r="C22" s="6" t="s">
        <v>289</v>
      </c>
      <c r="D22" s="6" t="s">
        <v>108</v>
      </c>
      <c r="E22" s="7">
        <f t="shared" si="1"/>
        <v>40000</v>
      </c>
      <c r="F22" s="7">
        <f t="shared" si="1"/>
        <v>40000</v>
      </c>
      <c r="G22" s="7">
        <f t="shared" si="1"/>
        <v>40000</v>
      </c>
    </row>
    <row r="23" spans="1:7" s="8" customFormat="1" outlineLevel="6" x14ac:dyDescent="0.25">
      <c r="A23" s="5" t="s">
        <v>536</v>
      </c>
      <c r="B23" s="6" t="s">
        <v>287</v>
      </c>
      <c r="C23" s="6" t="s">
        <v>290</v>
      </c>
      <c r="D23" s="6" t="s">
        <v>108</v>
      </c>
      <c r="E23" s="7">
        <f t="shared" si="1"/>
        <v>40000</v>
      </c>
      <c r="F23" s="7">
        <f t="shared" si="1"/>
        <v>40000</v>
      </c>
      <c r="G23" s="7">
        <f t="shared" si="1"/>
        <v>40000</v>
      </c>
    </row>
    <row r="24" spans="1:7" s="8" customFormat="1" ht="12.75" customHeight="1" outlineLevel="7" x14ac:dyDescent="0.25">
      <c r="A24" s="5" t="s">
        <v>419</v>
      </c>
      <c r="B24" s="6" t="s">
        <v>287</v>
      </c>
      <c r="C24" s="6" t="s">
        <v>290</v>
      </c>
      <c r="D24" s="6" t="s">
        <v>126</v>
      </c>
      <c r="E24" s="7">
        <v>40000</v>
      </c>
      <c r="F24" s="7">
        <v>40000</v>
      </c>
      <c r="G24" s="7">
        <v>40000</v>
      </c>
    </row>
    <row r="25" spans="1:7" s="8" customFormat="1" ht="24" outlineLevel="2" x14ac:dyDescent="0.25">
      <c r="A25" s="5" t="s">
        <v>537</v>
      </c>
      <c r="B25" s="6" t="s">
        <v>291</v>
      </c>
      <c r="C25" s="6" t="s">
        <v>107</v>
      </c>
      <c r="D25" s="6" t="s">
        <v>108</v>
      </c>
      <c r="E25" s="7">
        <f>E26+E39+E43</f>
        <v>33144629.75</v>
      </c>
      <c r="F25" s="7">
        <f>F26+F39+F43</f>
        <v>32398429.75</v>
      </c>
      <c r="G25" s="7">
        <f>G26+G39+G43</f>
        <v>32417229.75</v>
      </c>
    </row>
    <row r="26" spans="1:7" s="8" customFormat="1" ht="24" outlineLevel="3" x14ac:dyDescent="0.25">
      <c r="A26" s="5" t="s">
        <v>530</v>
      </c>
      <c r="B26" s="6" t="s">
        <v>291</v>
      </c>
      <c r="C26" s="6" t="s">
        <v>284</v>
      </c>
      <c r="D26" s="6" t="s">
        <v>108</v>
      </c>
      <c r="E26" s="7">
        <f>E27</f>
        <v>30923429.75</v>
      </c>
      <c r="F26" s="7">
        <f>F27</f>
        <v>30923429.75</v>
      </c>
      <c r="G26" s="7">
        <f>G27</f>
        <v>30923429.75</v>
      </c>
    </row>
    <row r="27" spans="1:7" s="8" customFormat="1" outlineLevel="4" x14ac:dyDescent="0.25">
      <c r="A27" s="5" t="s">
        <v>538</v>
      </c>
      <c r="B27" s="6" t="s">
        <v>291</v>
      </c>
      <c r="C27" s="6" t="s">
        <v>292</v>
      </c>
      <c r="D27" s="6" t="s">
        <v>108</v>
      </c>
      <c r="E27" s="7">
        <f>E28+E34</f>
        <v>30923429.75</v>
      </c>
      <c r="F27" s="7">
        <f>F28+F34</f>
        <v>30923429.75</v>
      </c>
      <c r="G27" s="7">
        <f>G28+G34</f>
        <v>30923429.75</v>
      </c>
    </row>
    <row r="28" spans="1:7" s="8" customFormat="1" outlineLevel="6" x14ac:dyDescent="0.25">
      <c r="A28" s="5" t="s">
        <v>442</v>
      </c>
      <c r="B28" s="6" t="s">
        <v>291</v>
      </c>
      <c r="C28" s="6" t="s">
        <v>293</v>
      </c>
      <c r="D28" s="6" t="s">
        <v>108</v>
      </c>
      <c r="E28" s="7">
        <f>E29+E30+E31+E32+E33</f>
        <v>28727339.75</v>
      </c>
      <c r="F28" s="7">
        <f>F29+F30+F31+F32+F33</f>
        <v>28727339.75</v>
      </c>
      <c r="G28" s="7">
        <f>G29+G30+G31+G32+G33</f>
        <v>28727339.75</v>
      </c>
    </row>
    <row r="29" spans="1:7" s="8" customFormat="1" outlineLevel="7" x14ac:dyDescent="0.25">
      <c r="A29" s="5" t="s">
        <v>443</v>
      </c>
      <c r="B29" s="6" t="s">
        <v>291</v>
      </c>
      <c r="C29" s="6" t="s">
        <v>293</v>
      </c>
      <c r="D29" s="6" t="s">
        <v>151</v>
      </c>
      <c r="E29" s="7">
        <v>19593225.449999999</v>
      </c>
      <c r="F29" s="7">
        <v>19593225.449999999</v>
      </c>
      <c r="G29" s="7">
        <v>19593225.449999999</v>
      </c>
    </row>
    <row r="30" spans="1:7" s="8" customFormat="1" ht="24" outlineLevel="7" x14ac:dyDescent="0.25">
      <c r="A30" s="5" t="s">
        <v>444</v>
      </c>
      <c r="B30" s="6" t="s">
        <v>291</v>
      </c>
      <c r="C30" s="6" t="s">
        <v>293</v>
      </c>
      <c r="D30" s="6" t="s">
        <v>152</v>
      </c>
      <c r="E30" s="7">
        <v>1543800</v>
      </c>
      <c r="F30" s="7">
        <v>1543800</v>
      </c>
      <c r="G30" s="7">
        <v>1543800</v>
      </c>
    </row>
    <row r="31" spans="1:7" s="8" customFormat="1" ht="24" outlineLevel="7" x14ac:dyDescent="0.25">
      <c r="A31" s="5" t="s">
        <v>445</v>
      </c>
      <c r="B31" s="6" t="s">
        <v>291</v>
      </c>
      <c r="C31" s="6" t="s">
        <v>293</v>
      </c>
      <c r="D31" s="6" t="s">
        <v>153</v>
      </c>
      <c r="E31" s="7">
        <v>5796814.2999999998</v>
      </c>
      <c r="F31" s="7">
        <v>5796814.2999999998</v>
      </c>
      <c r="G31" s="7">
        <v>5796814.2999999998</v>
      </c>
    </row>
    <row r="32" spans="1:7" s="8" customFormat="1" outlineLevel="7" x14ac:dyDescent="0.25">
      <c r="A32" s="5" t="s">
        <v>446</v>
      </c>
      <c r="B32" s="6" t="s">
        <v>291</v>
      </c>
      <c r="C32" s="6" t="s">
        <v>293</v>
      </c>
      <c r="D32" s="6" t="s">
        <v>154</v>
      </c>
      <c r="E32" s="7">
        <v>1054820</v>
      </c>
      <c r="F32" s="7">
        <v>1054820</v>
      </c>
      <c r="G32" s="7">
        <v>1054820</v>
      </c>
    </row>
    <row r="33" spans="1:7" s="8" customFormat="1" ht="14.25" customHeight="1" outlineLevel="7" x14ac:dyDescent="0.25">
      <c r="A33" s="5" t="s">
        <v>419</v>
      </c>
      <c r="B33" s="6" t="s">
        <v>291</v>
      </c>
      <c r="C33" s="6" t="s">
        <v>293</v>
      </c>
      <c r="D33" s="6" t="s">
        <v>126</v>
      </c>
      <c r="E33" s="7">
        <v>738680</v>
      </c>
      <c r="F33" s="7">
        <v>738680</v>
      </c>
      <c r="G33" s="7">
        <v>738680</v>
      </c>
    </row>
    <row r="34" spans="1:7" s="8" customFormat="1" ht="48" outlineLevel="6" x14ac:dyDescent="0.25">
      <c r="A34" s="5" t="s">
        <v>3</v>
      </c>
      <c r="B34" s="6" t="s">
        <v>291</v>
      </c>
      <c r="C34" s="6" t="s">
        <v>294</v>
      </c>
      <c r="D34" s="6" t="s">
        <v>108</v>
      </c>
      <c r="E34" s="7">
        <f>E35+E36+E37+E38</f>
        <v>2196090</v>
      </c>
      <c r="F34" s="7">
        <f>F35+F36+F37+F38</f>
        <v>2196090</v>
      </c>
      <c r="G34" s="7">
        <f>G35+G36+G37+G38</f>
        <v>2196090</v>
      </c>
    </row>
    <row r="35" spans="1:7" s="8" customFormat="1" outlineLevel="7" x14ac:dyDescent="0.25">
      <c r="A35" s="5" t="s">
        <v>443</v>
      </c>
      <c r="B35" s="6" t="s">
        <v>291</v>
      </c>
      <c r="C35" s="6" t="s">
        <v>294</v>
      </c>
      <c r="D35" s="6" t="s">
        <v>151</v>
      </c>
      <c r="E35" s="7">
        <v>1486900</v>
      </c>
      <c r="F35" s="7">
        <v>1486900</v>
      </c>
      <c r="G35" s="7">
        <v>1486900</v>
      </c>
    </row>
    <row r="36" spans="1:7" s="8" customFormat="1" ht="24" outlineLevel="7" x14ac:dyDescent="0.25">
      <c r="A36" s="5" t="s">
        <v>445</v>
      </c>
      <c r="B36" s="6" t="s">
        <v>291</v>
      </c>
      <c r="C36" s="6" t="s">
        <v>294</v>
      </c>
      <c r="D36" s="6" t="s">
        <v>153</v>
      </c>
      <c r="E36" s="7">
        <v>449050</v>
      </c>
      <c r="F36" s="7">
        <v>449050</v>
      </c>
      <c r="G36" s="7">
        <v>449050</v>
      </c>
    </row>
    <row r="37" spans="1:7" s="8" customFormat="1" outlineLevel="7" x14ac:dyDescent="0.25">
      <c r="A37" s="5" t="s">
        <v>446</v>
      </c>
      <c r="B37" s="6" t="s">
        <v>291</v>
      </c>
      <c r="C37" s="6" t="s">
        <v>294</v>
      </c>
      <c r="D37" s="6" t="s">
        <v>154</v>
      </c>
      <c r="E37" s="7">
        <v>70000</v>
      </c>
      <c r="F37" s="7">
        <v>70000</v>
      </c>
      <c r="G37" s="7">
        <v>70000</v>
      </c>
    </row>
    <row r="38" spans="1:7" s="8" customFormat="1" ht="13.5" customHeight="1" outlineLevel="7" x14ac:dyDescent="0.25">
      <c r="A38" s="5" t="s">
        <v>419</v>
      </c>
      <c r="B38" s="6" t="s">
        <v>291</v>
      </c>
      <c r="C38" s="6" t="s">
        <v>294</v>
      </c>
      <c r="D38" s="6" t="s">
        <v>126</v>
      </c>
      <c r="E38" s="7">
        <v>190140</v>
      </c>
      <c r="F38" s="7">
        <v>190140</v>
      </c>
      <c r="G38" s="7">
        <v>190140</v>
      </c>
    </row>
    <row r="39" spans="1:7" s="8" customFormat="1" outlineLevel="3" x14ac:dyDescent="0.25">
      <c r="A39" s="5" t="s">
        <v>539</v>
      </c>
      <c r="B39" s="6" t="s">
        <v>291</v>
      </c>
      <c r="C39" s="6" t="s">
        <v>295</v>
      </c>
      <c r="D39" s="6" t="s">
        <v>108</v>
      </c>
      <c r="E39" s="7">
        <f t="shared" ref="E39:G41" si="2">E40</f>
        <v>80000</v>
      </c>
      <c r="F39" s="7">
        <f t="shared" si="2"/>
        <v>80000</v>
      </c>
      <c r="G39" s="7">
        <f t="shared" si="2"/>
        <v>80000</v>
      </c>
    </row>
    <row r="40" spans="1:7" s="8" customFormat="1" outlineLevel="4" x14ac:dyDescent="0.25">
      <c r="A40" s="5" t="s">
        <v>540</v>
      </c>
      <c r="B40" s="6" t="s">
        <v>291</v>
      </c>
      <c r="C40" s="6" t="s">
        <v>296</v>
      </c>
      <c r="D40" s="6" t="s">
        <v>108</v>
      </c>
      <c r="E40" s="7">
        <f t="shared" si="2"/>
        <v>80000</v>
      </c>
      <c r="F40" s="7">
        <f t="shared" si="2"/>
        <v>80000</v>
      </c>
      <c r="G40" s="7">
        <f t="shared" si="2"/>
        <v>80000</v>
      </c>
    </row>
    <row r="41" spans="1:7" s="8" customFormat="1" outlineLevel="6" x14ac:dyDescent="0.25">
      <c r="A41" s="5" t="s">
        <v>541</v>
      </c>
      <c r="B41" s="6" t="s">
        <v>291</v>
      </c>
      <c r="C41" s="6" t="s">
        <v>297</v>
      </c>
      <c r="D41" s="6" t="s">
        <v>108</v>
      </c>
      <c r="E41" s="7">
        <f t="shared" si="2"/>
        <v>80000</v>
      </c>
      <c r="F41" s="7">
        <f t="shared" si="2"/>
        <v>80000</v>
      </c>
      <c r="G41" s="7">
        <f t="shared" si="2"/>
        <v>80000</v>
      </c>
    </row>
    <row r="42" spans="1:7" s="8" customFormat="1" ht="14.25" customHeight="1" outlineLevel="7" x14ac:dyDescent="0.25">
      <c r="A42" s="5" t="s">
        <v>419</v>
      </c>
      <c r="B42" s="6" t="s">
        <v>291</v>
      </c>
      <c r="C42" s="6" t="s">
        <v>297</v>
      </c>
      <c r="D42" s="6" t="s">
        <v>126</v>
      </c>
      <c r="E42" s="7">
        <v>80000</v>
      </c>
      <c r="F42" s="7">
        <v>80000</v>
      </c>
      <c r="G42" s="7">
        <v>80000</v>
      </c>
    </row>
    <row r="43" spans="1:7" s="8" customFormat="1" ht="24" outlineLevel="3" x14ac:dyDescent="0.25">
      <c r="A43" s="5" t="s">
        <v>517</v>
      </c>
      <c r="B43" s="6" t="s">
        <v>291</v>
      </c>
      <c r="C43" s="6" t="s">
        <v>266</v>
      </c>
      <c r="D43" s="6" t="s">
        <v>108</v>
      </c>
      <c r="E43" s="7">
        <f>E44</f>
        <v>2141200</v>
      </c>
      <c r="F43" s="7">
        <f>F44</f>
        <v>1395000</v>
      </c>
      <c r="G43" s="7">
        <f>G44</f>
        <v>1413800</v>
      </c>
    </row>
    <row r="44" spans="1:7" s="8" customFormat="1" outlineLevel="4" x14ac:dyDescent="0.25">
      <c r="A44" s="5" t="s">
        <v>542</v>
      </c>
      <c r="B44" s="6" t="s">
        <v>291</v>
      </c>
      <c r="C44" s="6" t="s">
        <v>298</v>
      </c>
      <c r="D44" s="6" t="s">
        <v>108</v>
      </c>
      <c r="E44" s="7">
        <f>E45+E48+E52</f>
        <v>2141200</v>
      </c>
      <c r="F44" s="7">
        <f>F45+F48+F52</f>
        <v>1395000</v>
      </c>
      <c r="G44" s="7">
        <f>G45+G48+G52</f>
        <v>1413800</v>
      </c>
    </row>
    <row r="45" spans="1:7" s="8" customFormat="1" ht="36" outlineLevel="6" x14ac:dyDescent="0.25">
      <c r="A45" s="5" t="s">
        <v>543</v>
      </c>
      <c r="B45" s="6" t="s">
        <v>291</v>
      </c>
      <c r="C45" s="6" t="s">
        <v>299</v>
      </c>
      <c r="D45" s="6" t="s">
        <v>108</v>
      </c>
      <c r="E45" s="7">
        <f>E46+E47</f>
        <v>1726553.9</v>
      </c>
      <c r="F45" s="7">
        <f>F46+F47</f>
        <v>936668.9</v>
      </c>
      <c r="G45" s="7">
        <f>G46+G47</f>
        <v>936668.9</v>
      </c>
    </row>
    <row r="46" spans="1:7" s="8" customFormat="1" outlineLevel="7" x14ac:dyDescent="0.25">
      <c r="A46" s="5" t="s">
        <v>443</v>
      </c>
      <c r="B46" s="6" t="s">
        <v>291</v>
      </c>
      <c r="C46" s="6" t="s">
        <v>299</v>
      </c>
      <c r="D46" s="6" t="s">
        <v>151</v>
      </c>
      <c r="E46" s="7">
        <v>1326078.27</v>
      </c>
      <c r="F46" s="7">
        <v>719407.76</v>
      </c>
      <c r="G46" s="7">
        <v>719407.76</v>
      </c>
    </row>
    <row r="47" spans="1:7" s="8" customFormat="1" ht="24" outlineLevel="7" x14ac:dyDescent="0.25">
      <c r="A47" s="5" t="s">
        <v>445</v>
      </c>
      <c r="B47" s="6" t="s">
        <v>291</v>
      </c>
      <c r="C47" s="6" t="s">
        <v>299</v>
      </c>
      <c r="D47" s="6" t="s">
        <v>153</v>
      </c>
      <c r="E47" s="7">
        <v>400475.63</v>
      </c>
      <c r="F47" s="7">
        <v>217261.14</v>
      </c>
      <c r="G47" s="7">
        <v>217261.14</v>
      </c>
    </row>
    <row r="48" spans="1:7" s="8" customFormat="1" ht="36" outlineLevel="6" x14ac:dyDescent="0.25">
      <c r="A48" s="5" t="s">
        <v>544</v>
      </c>
      <c r="B48" s="6" t="s">
        <v>291</v>
      </c>
      <c r="C48" s="6" t="s">
        <v>300</v>
      </c>
      <c r="D48" s="6" t="s">
        <v>108</v>
      </c>
      <c r="E48" s="7">
        <f>E49+E50+E51</f>
        <v>154646.1</v>
      </c>
      <c r="F48" s="7">
        <f>F49+F50+F51</f>
        <v>154686.70000000001</v>
      </c>
      <c r="G48" s="7">
        <f>G49+G50+G51</f>
        <v>154686.70000000001</v>
      </c>
    </row>
    <row r="49" spans="1:7" s="8" customFormat="1" ht="24" outlineLevel="7" x14ac:dyDescent="0.25">
      <c r="A49" s="5" t="s">
        <v>444</v>
      </c>
      <c r="B49" s="6" t="s">
        <v>291</v>
      </c>
      <c r="C49" s="6" t="s">
        <v>300</v>
      </c>
      <c r="D49" s="6" t="s">
        <v>152</v>
      </c>
      <c r="E49" s="7">
        <v>80200</v>
      </c>
      <c r="F49" s="7">
        <v>80200</v>
      </c>
      <c r="G49" s="7">
        <v>80200</v>
      </c>
    </row>
    <row r="50" spans="1:7" s="8" customFormat="1" outlineLevel="7" x14ac:dyDescent="0.25">
      <c r="A50" s="5" t="s">
        <v>446</v>
      </c>
      <c r="B50" s="6" t="s">
        <v>291</v>
      </c>
      <c r="C50" s="6" t="s">
        <v>300</v>
      </c>
      <c r="D50" s="6" t="s">
        <v>154</v>
      </c>
      <c r="E50" s="7">
        <v>10000</v>
      </c>
      <c r="F50" s="7">
        <v>10000</v>
      </c>
      <c r="G50" s="7">
        <v>10000</v>
      </c>
    </row>
    <row r="51" spans="1:7" s="8" customFormat="1" ht="14.25" customHeight="1" outlineLevel="7" x14ac:dyDescent="0.25">
      <c r="A51" s="5" t="s">
        <v>419</v>
      </c>
      <c r="B51" s="6" t="s">
        <v>291</v>
      </c>
      <c r="C51" s="6" t="s">
        <v>300</v>
      </c>
      <c r="D51" s="6" t="s">
        <v>126</v>
      </c>
      <c r="E51" s="7">
        <v>64446.1</v>
      </c>
      <c r="F51" s="7">
        <v>64486.7</v>
      </c>
      <c r="G51" s="7">
        <v>64486.7</v>
      </c>
    </row>
    <row r="52" spans="1:7" s="8" customFormat="1" ht="36" outlineLevel="6" x14ac:dyDescent="0.25">
      <c r="A52" s="5" t="s">
        <v>545</v>
      </c>
      <c r="B52" s="6" t="s">
        <v>291</v>
      </c>
      <c r="C52" s="6" t="s">
        <v>301</v>
      </c>
      <c r="D52" s="6" t="s">
        <v>108</v>
      </c>
      <c r="E52" s="7">
        <f>E53</f>
        <v>260000</v>
      </c>
      <c r="F52" s="7">
        <f>F53</f>
        <v>303644.40000000002</v>
      </c>
      <c r="G52" s="7">
        <f>G53</f>
        <v>322444.40000000002</v>
      </c>
    </row>
    <row r="53" spans="1:7" s="8" customFormat="1" ht="12.75" customHeight="1" outlineLevel="7" x14ac:dyDescent="0.25">
      <c r="A53" s="5" t="s">
        <v>419</v>
      </c>
      <c r="B53" s="6" t="s">
        <v>291</v>
      </c>
      <c r="C53" s="6" t="s">
        <v>301</v>
      </c>
      <c r="D53" s="6" t="s">
        <v>126</v>
      </c>
      <c r="E53" s="7">
        <v>260000</v>
      </c>
      <c r="F53" s="7">
        <v>303644.40000000002</v>
      </c>
      <c r="G53" s="7">
        <v>322444.40000000002</v>
      </c>
    </row>
    <row r="54" spans="1:7" s="8" customFormat="1" outlineLevel="2" x14ac:dyDescent="0.25">
      <c r="A54" s="5" t="s">
        <v>546</v>
      </c>
      <c r="B54" s="6" t="s">
        <v>302</v>
      </c>
      <c r="C54" s="6" t="s">
        <v>107</v>
      </c>
      <c r="D54" s="6" t="s">
        <v>108</v>
      </c>
      <c r="E54" s="7">
        <f t="shared" ref="E54:G57" si="3">E55</f>
        <v>53000</v>
      </c>
      <c r="F54" s="7">
        <f t="shared" si="3"/>
        <v>53100</v>
      </c>
      <c r="G54" s="7">
        <f t="shared" si="3"/>
        <v>53100</v>
      </c>
    </row>
    <row r="55" spans="1:7" s="8" customFormat="1" ht="24" outlineLevel="3" x14ac:dyDescent="0.25">
      <c r="A55" s="5" t="s">
        <v>517</v>
      </c>
      <c r="B55" s="6" t="s">
        <v>302</v>
      </c>
      <c r="C55" s="6" t="s">
        <v>266</v>
      </c>
      <c r="D55" s="6" t="s">
        <v>108</v>
      </c>
      <c r="E55" s="7">
        <f t="shared" si="3"/>
        <v>53000</v>
      </c>
      <c r="F55" s="7">
        <f t="shared" si="3"/>
        <v>53100</v>
      </c>
      <c r="G55" s="7">
        <f t="shared" si="3"/>
        <v>53100</v>
      </c>
    </row>
    <row r="56" spans="1:7" s="8" customFormat="1" ht="24" outlineLevel="4" x14ac:dyDescent="0.25">
      <c r="A56" s="5" t="s">
        <v>547</v>
      </c>
      <c r="B56" s="6" t="s">
        <v>302</v>
      </c>
      <c r="C56" s="6" t="s">
        <v>303</v>
      </c>
      <c r="D56" s="6" t="s">
        <v>108</v>
      </c>
      <c r="E56" s="7">
        <f t="shared" si="3"/>
        <v>53000</v>
      </c>
      <c r="F56" s="7">
        <f t="shared" si="3"/>
        <v>53100</v>
      </c>
      <c r="G56" s="7">
        <f t="shared" si="3"/>
        <v>53100</v>
      </c>
    </row>
    <row r="57" spans="1:7" s="8" customFormat="1" ht="48" outlineLevel="6" x14ac:dyDescent="0.25">
      <c r="A57" s="5" t="s">
        <v>548</v>
      </c>
      <c r="B57" s="6" t="s">
        <v>302</v>
      </c>
      <c r="C57" s="6" t="s">
        <v>304</v>
      </c>
      <c r="D57" s="6" t="s">
        <v>108</v>
      </c>
      <c r="E57" s="7">
        <f t="shared" si="3"/>
        <v>53000</v>
      </c>
      <c r="F57" s="7">
        <f t="shared" si="3"/>
        <v>53100</v>
      </c>
      <c r="G57" s="7">
        <f t="shared" si="3"/>
        <v>53100</v>
      </c>
    </row>
    <row r="58" spans="1:7" s="8" customFormat="1" ht="13.5" customHeight="1" outlineLevel="7" x14ac:dyDescent="0.25">
      <c r="A58" s="5" t="s">
        <v>419</v>
      </c>
      <c r="B58" s="6" t="s">
        <v>302</v>
      </c>
      <c r="C58" s="6" t="s">
        <v>304</v>
      </c>
      <c r="D58" s="6" t="s">
        <v>126</v>
      </c>
      <c r="E58" s="7">
        <v>53000</v>
      </c>
      <c r="F58" s="7">
        <v>53100</v>
      </c>
      <c r="G58" s="7">
        <v>53100</v>
      </c>
    </row>
    <row r="59" spans="1:7" s="8" customFormat="1" ht="24" outlineLevel="2" x14ac:dyDescent="0.25">
      <c r="A59" s="5" t="s">
        <v>514</v>
      </c>
      <c r="B59" s="6" t="s">
        <v>258</v>
      </c>
      <c r="C59" s="6" t="s">
        <v>107</v>
      </c>
      <c r="D59" s="6" t="s">
        <v>108</v>
      </c>
      <c r="E59" s="7">
        <f>E60+E78</f>
        <v>9311600.6899999995</v>
      </c>
      <c r="F59" s="7">
        <f>F60+F78</f>
        <v>9311600.6899999995</v>
      </c>
      <c r="G59" s="7">
        <f>G60+G78</f>
        <v>9200600.6899999995</v>
      </c>
    </row>
    <row r="60" spans="1:7" s="8" customFormat="1" ht="24" outlineLevel="3" x14ac:dyDescent="0.25">
      <c r="A60" s="5" t="s">
        <v>630</v>
      </c>
      <c r="B60" s="6" t="s">
        <v>258</v>
      </c>
      <c r="C60" s="6" t="s">
        <v>124</v>
      </c>
      <c r="D60" s="6" t="s">
        <v>108</v>
      </c>
      <c r="E60" s="7">
        <f>E61+E74</f>
        <v>6192429.3799999999</v>
      </c>
      <c r="F60" s="7">
        <f>F61+F74</f>
        <v>6192429.3799999999</v>
      </c>
      <c r="G60" s="7">
        <f>G61+G74</f>
        <v>6192429.3799999999</v>
      </c>
    </row>
    <row r="61" spans="1:7" s="8" customFormat="1" ht="38.25" customHeight="1" outlineLevel="4" x14ac:dyDescent="0.25">
      <c r="A61" s="5" t="s">
        <v>632</v>
      </c>
      <c r="B61" s="6" t="s">
        <v>258</v>
      </c>
      <c r="C61" s="6" t="s">
        <v>259</v>
      </c>
      <c r="D61" s="6" t="s">
        <v>108</v>
      </c>
      <c r="E61" s="7">
        <f>E62</f>
        <v>6092429.3799999999</v>
      </c>
      <c r="F61" s="7">
        <f>F62</f>
        <v>6092429.3799999999</v>
      </c>
      <c r="G61" s="7">
        <f>G62</f>
        <v>6092429.3799999999</v>
      </c>
    </row>
    <row r="62" spans="1:7" s="8" customFormat="1" outlineLevel="5" x14ac:dyDescent="0.25">
      <c r="A62" s="5" t="s">
        <v>505</v>
      </c>
      <c r="B62" s="6" t="s">
        <v>258</v>
      </c>
      <c r="C62" s="6" t="s">
        <v>260</v>
      </c>
      <c r="D62" s="6" t="s">
        <v>108</v>
      </c>
      <c r="E62" s="7">
        <f>E63+E70</f>
        <v>6092429.3799999999</v>
      </c>
      <c r="F62" s="7">
        <f>F63+F70</f>
        <v>6092429.3799999999</v>
      </c>
      <c r="G62" s="7">
        <f>G63+G70</f>
        <v>6092429.3799999999</v>
      </c>
    </row>
    <row r="63" spans="1:7" s="8" customFormat="1" outlineLevel="6" x14ac:dyDescent="0.25">
      <c r="A63" s="5" t="s">
        <v>442</v>
      </c>
      <c r="B63" s="6" t="s">
        <v>258</v>
      </c>
      <c r="C63" s="6" t="s">
        <v>261</v>
      </c>
      <c r="D63" s="6" t="s">
        <v>108</v>
      </c>
      <c r="E63" s="7">
        <f>E64+E65+E66+E67+E68+E69</f>
        <v>6051499.3799999999</v>
      </c>
      <c r="F63" s="7">
        <f>F64+F65+F66+F67+F68+F69</f>
        <v>6051499.3799999999</v>
      </c>
      <c r="G63" s="7">
        <f>G64+G65+G66+G67+G68+G69</f>
        <v>6051499.3799999999</v>
      </c>
    </row>
    <row r="64" spans="1:7" s="8" customFormat="1" outlineLevel="7" x14ac:dyDescent="0.25">
      <c r="A64" s="5" t="s">
        <v>443</v>
      </c>
      <c r="B64" s="6" t="s">
        <v>258</v>
      </c>
      <c r="C64" s="6" t="s">
        <v>261</v>
      </c>
      <c r="D64" s="6" t="s">
        <v>151</v>
      </c>
      <c r="E64" s="7">
        <v>4317646.58</v>
      </c>
      <c r="F64" s="7">
        <v>4317646.58</v>
      </c>
      <c r="G64" s="7">
        <v>4317646.58</v>
      </c>
    </row>
    <row r="65" spans="1:7" s="8" customFormat="1" ht="24" outlineLevel="7" x14ac:dyDescent="0.25">
      <c r="A65" s="5" t="s">
        <v>444</v>
      </c>
      <c r="B65" s="6" t="s">
        <v>258</v>
      </c>
      <c r="C65" s="6" t="s">
        <v>261</v>
      </c>
      <c r="D65" s="6" t="s">
        <v>152</v>
      </c>
      <c r="E65" s="7">
        <v>322000</v>
      </c>
      <c r="F65" s="7">
        <v>322000</v>
      </c>
      <c r="G65" s="7">
        <v>322000</v>
      </c>
    </row>
    <row r="66" spans="1:7" s="8" customFormat="1" ht="24" outlineLevel="7" x14ac:dyDescent="0.25">
      <c r="A66" s="5" t="s">
        <v>445</v>
      </c>
      <c r="B66" s="6" t="s">
        <v>258</v>
      </c>
      <c r="C66" s="6" t="s">
        <v>261</v>
      </c>
      <c r="D66" s="6" t="s">
        <v>153</v>
      </c>
      <c r="E66" s="7">
        <v>1260752.8</v>
      </c>
      <c r="F66" s="7">
        <v>1260752.8</v>
      </c>
      <c r="G66" s="7">
        <v>1260752.8</v>
      </c>
    </row>
    <row r="67" spans="1:7" s="8" customFormat="1" outlineLevel="7" x14ac:dyDescent="0.25">
      <c r="A67" s="5" t="s">
        <v>446</v>
      </c>
      <c r="B67" s="6" t="s">
        <v>258</v>
      </c>
      <c r="C67" s="6" t="s">
        <v>261</v>
      </c>
      <c r="D67" s="6" t="s">
        <v>154</v>
      </c>
      <c r="E67" s="7">
        <v>116100</v>
      </c>
      <c r="F67" s="7">
        <v>116100</v>
      </c>
      <c r="G67" s="7">
        <v>116100</v>
      </c>
    </row>
    <row r="68" spans="1:7" s="8" customFormat="1" ht="13.5" customHeight="1" outlineLevel="7" x14ac:dyDescent="0.25">
      <c r="A68" s="5" t="s">
        <v>419</v>
      </c>
      <c r="B68" s="6" t="s">
        <v>258</v>
      </c>
      <c r="C68" s="6" t="s">
        <v>261</v>
      </c>
      <c r="D68" s="6" t="s">
        <v>126</v>
      </c>
      <c r="E68" s="7">
        <v>34000</v>
      </c>
      <c r="F68" s="7">
        <v>34000</v>
      </c>
      <c r="G68" s="7">
        <v>34000</v>
      </c>
    </row>
    <row r="69" spans="1:7" s="8" customFormat="1" outlineLevel="7" x14ac:dyDescent="0.25">
      <c r="A69" s="5" t="s">
        <v>447</v>
      </c>
      <c r="B69" s="6" t="s">
        <v>258</v>
      </c>
      <c r="C69" s="6" t="s">
        <v>261</v>
      </c>
      <c r="D69" s="6" t="s">
        <v>155</v>
      </c>
      <c r="E69" s="7">
        <v>1000</v>
      </c>
      <c r="F69" s="7">
        <v>1000</v>
      </c>
      <c r="G69" s="7">
        <v>1000</v>
      </c>
    </row>
    <row r="70" spans="1:7" s="8" customFormat="1" ht="48" outlineLevel="6" x14ac:dyDescent="0.25">
      <c r="A70" s="5" t="s">
        <v>3</v>
      </c>
      <c r="B70" s="6" t="s">
        <v>258</v>
      </c>
      <c r="C70" s="6" t="s">
        <v>262</v>
      </c>
      <c r="D70" s="6" t="s">
        <v>108</v>
      </c>
      <c r="E70" s="7">
        <f>E71+E72+E73</f>
        <v>40930</v>
      </c>
      <c r="F70" s="7">
        <f>F71+F72+F73</f>
        <v>40930</v>
      </c>
      <c r="G70" s="7">
        <f>G71+G72+G73</f>
        <v>40930</v>
      </c>
    </row>
    <row r="71" spans="1:7" s="8" customFormat="1" outlineLevel="7" x14ac:dyDescent="0.25">
      <c r="A71" s="5" t="s">
        <v>443</v>
      </c>
      <c r="B71" s="6" t="s">
        <v>258</v>
      </c>
      <c r="C71" s="6" t="s">
        <v>262</v>
      </c>
      <c r="D71" s="6" t="s">
        <v>151</v>
      </c>
      <c r="E71" s="7">
        <v>27710</v>
      </c>
      <c r="F71" s="7">
        <v>27710</v>
      </c>
      <c r="G71" s="7">
        <v>27710</v>
      </c>
    </row>
    <row r="72" spans="1:7" s="8" customFormat="1" ht="24" outlineLevel="7" x14ac:dyDescent="0.25">
      <c r="A72" s="5" t="s">
        <v>445</v>
      </c>
      <c r="B72" s="6" t="s">
        <v>258</v>
      </c>
      <c r="C72" s="6" t="s">
        <v>262</v>
      </c>
      <c r="D72" s="6" t="s">
        <v>153</v>
      </c>
      <c r="E72" s="7">
        <v>8370</v>
      </c>
      <c r="F72" s="7">
        <v>8370</v>
      </c>
      <c r="G72" s="7">
        <v>8370</v>
      </c>
    </row>
    <row r="73" spans="1:7" s="8" customFormat="1" ht="14.25" customHeight="1" outlineLevel="7" x14ac:dyDescent="0.25">
      <c r="A73" s="5" t="s">
        <v>419</v>
      </c>
      <c r="B73" s="6" t="s">
        <v>258</v>
      </c>
      <c r="C73" s="6" t="s">
        <v>262</v>
      </c>
      <c r="D73" s="6" t="s">
        <v>126</v>
      </c>
      <c r="E73" s="7">
        <v>4850</v>
      </c>
      <c r="F73" s="7">
        <v>4850</v>
      </c>
      <c r="G73" s="7">
        <v>4850</v>
      </c>
    </row>
    <row r="74" spans="1:7" s="8" customFormat="1" ht="36" outlineLevel="4" x14ac:dyDescent="0.25">
      <c r="A74" s="5" t="s">
        <v>633</v>
      </c>
      <c r="B74" s="6" t="s">
        <v>258</v>
      </c>
      <c r="C74" s="6" t="s">
        <v>125</v>
      </c>
      <c r="D74" s="6" t="s">
        <v>108</v>
      </c>
      <c r="E74" s="7">
        <f t="shared" ref="E74:G76" si="4">E75</f>
        <v>100000</v>
      </c>
      <c r="F74" s="7">
        <f t="shared" si="4"/>
        <v>100000</v>
      </c>
      <c r="G74" s="7">
        <f t="shared" si="4"/>
        <v>100000</v>
      </c>
    </row>
    <row r="75" spans="1:7" s="8" customFormat="1" outlineLevel="5" x14ac:dyDescent="0.25">
      <c r="A75" s="5" t="s">
        <v>515</v>
      </c>
      <c r="B75" s="6" t="s">
        <v>258</v>
      </c>
      <c r="C75" s="6" t="s">
        <v>263</v>
      </c>
      <c r="D75" s="6" t="s">
        <v>108</v>
      </c>
      <c r="E75" s="7">
        <f t="shared" si="4"/>
        <v>100000</v>
      </c>
      <c r="F75" s="7">
        <f t="shared" si="4"/>
        <v>100000</v>
      </c>
      <c r="G75" s="7">
        <f t="shared" si="4"/>
        <v>100000</v>
      </c>
    </row>
    <row r="76" spans="1:7" s="8" customFormat="1" outlineLevel="6" x14ac:dyDescent="0.25">
      <c r="A76" s="5" t="s">
        <v>442</v>
      </c>
      <c r="B76" s="6" t="s">
        <v>258</v>
      </c>
      <c r="C76" s="6" t="s">
        <v>264</v>
      </c>
      <c r="D76" s="6" t="s">
        <v>108</v>
      </c>
      <c r="E76" s="7">
        <f t="shared" si="4"/>
        <v>100000</v>
      </c>
      <c r="F76" s="7">
        <f t="shared" si="4"/>
        <v>100000</v>
      </c>
      <c r="G76" s="7">
        <f t="shared" si="4"/>
        <v>100000</v>
      </c>
    </row>
    <row r="77" spans="1:7" s="8" customFormat="1" outlineLevel="7" x14ac:dyDescent="0.25">
      <c r="A77" s="5" t="s">
        <v>446</v>
      </c>
      <c r="B77" s="6" t="s">
        <v>258</v>
      </c>
      <c r="C77" s="6" t="s">
        <v>264</v>
      </c>
      <c r="D77" s="6" t="s">
        <v>154</v>
      </c>
      <c r="E77" s="7">
        <v>100000</v>
      </c>
      <c r="F77" s="7">
        <v>100000</v>
      </c>
      <c r="G77" s="7">
        <v>100000</v>
      </c>
    </row>
    <row r="78" spans="1:7" s="8" customFormat="1" outlineLevel="3" x14ac:dyDescent="0.25">
      <c r="A78" s="5" t="s">
        <v>625</v>
      </c>
      <c r="B78" s="6" t="s">
        <v>258</v>
      </c>
      <c r="C78" s="6" t="s">
        <v>395</v>
      </c>
      <c r="D78" s="6" t="s">
        <v>108</v>
      </c>
      <c r="E78" s="7">
        <f>E79+E84</f>
        <v>3119171.31</v>
      </c>
      <c r="F78" s="7">
        <f>F79+F84</f>
        <v>3119171.31</v>
      </c>
      <c r="G78" s="7">
        <f>G79+G84</f>
        <v>3008171.31</v>
      </c>
    </row>
    <row r="79" spans="1:7" s="8" customFormat="1" outlineLevel="4" x14ac:dyDescent="0.25">
      <c r="A79" s="5" t="s">
        <v>626</v>
      </c>
      <c r="B79" s="6" t="s">
        <v>258</v>
      </c>
      <c r="C79" s="6" t="s">
        <v>396</v>
      </c>
      <c r="D79" s="6" t="s">
        <v>108</v>
      </c>
      <c r="E79" s="7">
        <f>E80</f>
        <v>831318.77</v>
      </c>
      <c r="F79" s="7">
        <f>F80</f>
        <v>831318.77</v>
      </c>
      <c r="G79" s="7">
        <f>G80</f>
        <v>831318.77</v>
      </c>
    </row>
    <row r="80" spans="1:7" s="8" customFormat="1" outlineLevel="6" x14ac:dyDescent="0.25">
      <c r="A80" s="5" t="s">
        <v>627</v>
      </c>
      <c r="B80" s="6" t="s">
        <v>258</v>
      </c>
      <c r="C80" s="6" t="s">
        <v>397</v>
      </c>
      <c r="D80" s="6" t="s">
        <v>108</v>
      </c>
      <c r="E80" s="7">
        <f>E81+E82+E83</f>
        <v>831318.77</v>
      </c>
      <c r="F80" s="7">
        <f>F81+F82+F83</f>
        <v>831318.77</v>
      </c>
      <c r="G80" s="7">
        <f>G81+G82+G83</f>
        <v>831318.77</v>
      </c>
    </row>
    <row r="81" spans="1:7" s="8" customFormat="1" outlineLevel="7" x14ac:dyDescent="0.25">
      <c r="A81" s="5" t="s">
        <v>443</v>
      </c>
      <c r="B81" s="6" t="s">
        <v>258</v>
      </c>
      <c r="C81" s="6" t="s">
        <v>397</v>
      </c>
      <c r="D81" s="6" t="s">
        <v>151</v>
      </c>
      <c r="E81" s="7">
        <v>612398.43000000005</v>
      </c>
      <c r="F81" s="7">
        <v>612398.43000000005</v>
      </c>
      <c r="G81" s="7">
        <v>612398.43000000005</v>
      </c>
    </row>
    <row r="82" spans="1:7" s="8" customFormat="1" ht="24" outlineLevel="7" x14ac:dyDescent="0.25">
      <c r="A82" s="5" t="s">
        <v>444</v>
      </c>
      <c r="B82" s="6" t="s">
        <v>258</v>
      </c>
      <c r="C82" s="6" t="s">
        <v>397</v>
      </c>
      <c r="D82" s="6" t="s">
        <v>152</v>
      </c>
      <c r="E82" s="7">
        <v>40100</v>
      </c>
      <c r="F82" s="7">
        <v>40100</v>
      </c>
      <c r="G82" s="7">
        <v>40100</v>
      </c>
    </row>
    <row r="83" spans="1:7" s="8" customFormat="1" ht="24" outlineLevel="7" x14ac:dyDescent="0.25">
      <c r="A83" s="5" t="s">
        <v>445</v>
      </c>
      <c r="B83" s="6" t="s">
        <v>258</v>
      </c>
      <c r="C83" s="6" t="s">
        <v>397</v>
      </c>
      <c r="D83" s="6" t="s">
        <v>153</v>
      </c>
      <c r="E83" s="7">
        <v>178820.34</v>
      </c>
      <c r="F83" s="7">
        <v>178820.34</v>
      </c>
      <c r="G83" s="7">
        <v>178820.34</v>
      </c>
    </row>
    <row r="84" spans="1:7" s="8" customFormat="1" ht="24" outlineLevel="4" x14ac:dyDescent="0.25">
      <c r="A84" s="5" t="s">
        <v>628</v>
      </c>
      <c r="B84" s="6" t="s">
        <v>258</v>
      </c>
      <c r="C84" s="6" t="s">
        <v>398</v>
      </c>
      <c r="D84" s="6" t="s">
        <v>108</v>
      </c>
      <c r="E84" s="7">
        <f>E85+E92</f>
        <v>2287852.54</v>
      </c>
      <c r="F84" s="7">
        <f>F85+F92</f>
        <v>2287852.54</v>
      </c>
      <c r="G84" s="7">
        <f>G85+G92</f>
        <v>2176852.54</v>
      </c>
    </row>
    <row r="85" spans="1:7" s="8" customFormat="1" outlineLevel="6" x14ac:dyDescent="0.25">
      <c r="A85" s="5" t="s">
        <v>442</v>
      </c>
      <c r="B85" s="6" t="s">
        <v>258</v>
      </c>
      <c r="C85" s="6" t="s">
        <v>399</v>
      </c>
      <c r="D85" s="6" t="s">
        <v>108</v>
      </c>
      <c r="E85" s="7">
        <f>E86+E87+E88+E89+E90+E91</f>
        <v>1556450.54</v>
      </c>
      <c r="F85" s="7">
        <f>F86+F87+F88+F89+F90+F91</f>
        <v>1556450.54</v>
      </c>
      <c r="G85" s="7">
        <f>G86+G87+G88+G89+G90+G91</f>
        <v>1445450.54</v>
      </c>
    </row>
    <row r="86" spans="1:7" s="8" customFormat="1" outlineLevel="7" x14ac:dyDescent="0.25">
      <c r="A86" s="5" t="s">
        <v>443</v>
      </c>
      <c r="B86" s="6" t="s">
        <v>258</v>
      </c>
      <c r="C86" s="6" t="s">
        <v>399</v>
      </c>
      <c r="D86" s="6" t="s">
        <v>151</v>
      </c>
      <c r="E86" s="7">
        <v>919543.76</v>
      </c>
      <c r="F86" s="7">
        <v>919543.76</v>
      </c>
      <c r="G86" s="7">
        <v>919543.76</v>
      </c>
    </row>
    <row r="87" spans="1:7" s="8" customFormat="1" ht="24" outlineLevel="7" x14ac:dyDescent="0.25">
      <c r="A87" s="5" t="s">
        <v>444</v>
      </c>
      <c r="B87" s="6" t="s">
        <v>258</v>
      </c>
      <c r="C87" s="6" t="s">
        <v>399</v>
      </c>
      <c r="D87" s="6" t="s">
        <v>152</v>
      </c>
      <c r="E87" s="7">
        <v>80200</v>
      </c>
      <c r="F87" s="7">
        <v>80200</v>
      </c>
      <c r="G87" s="7">
        <v>80200</v>
      </c>
    </row>
    <row r="88" spans="1:7" s="8" customFormat="1" ht="24" outlineLevel="7" x14ac:dyDescent="0.25">
      <c r="A88" s="5" t="s">
        <v>445</v>
      </c>
      <c r="B88" s="6" t="s">
        <v>258</v>
      </c>
      <c r="C88" s="6" t="s">
        <v>399</v>
      </c>
      <c r="D88" s="6" t="s">
        <v>153</v>
      </c>
      <c r="E88" s="7">
        <v>268506.78000000003</v>
      </c>
      <c r="F88" s="7">
        <v>268506.78000000003</v>
      </c>
      <c r="G88" s="7">
        <v>268506.78000000003</v>
      </c>
    </row>
    <row r="89" spans="1:7" s="8" customFormat="1" outlineLevel="7" x14ac:dyDescent="0.25">
      <c r="A89" s="5" t="s">
        <v>446</v>
      </c>
      <c r="B89" s="6" t="s">
        <v>258</v>
      </c>
      <c r="C89" s="6" t="s">
        <v>399</v>
      </c>
      <c r="D89" s="6" t="s">
        <v>154</v>
      </c>
      <c r="E89" s="7">
        <v>31200</v>
      </c>
      <c r="F89" s="7">
        <v>31200</v>
      </c>
      <c r="G89" s="7">
        <v>31200</v>
      </c>
    </row>
    <row r="90" spans="1:7" s="8" customFormat="1" ht="13.5" customHeight="1" outlineLevel="7" x14ac:dyDescent="0.25">
      <c r="A90" s="5" t="s">
        <v>419</v>
      </c>
      <c r="B90" s="6" t="s">
        <v>258</v>
      </c>
      <c r="C90" s="6" t="s">
        <v>399</v>
      </c>
      <c r="D90" s="6" t="s">
        <v>126</v>
      </c>
      <c r="E90" s="7">
        <v>255000</v>
      </c>
      <c r="F90" s="7">
        <v>255000</v>
      </c>
      <c r="G90" s="7">
        <v>144000</v>
      </c>
    </row>
    <row r="91" spans="1:7" s="8" customFormat="1" outlineLevel="7" x14ac:dyDescent="0.25">
      <c r="A91" s="5" t="s">
        <v>447</v>
      </c>
      <c r="B91" s="6" t="s">
        <v>258</v>
      </c>
      <c r="C91" s="6" t="s">
        <v>399</v>
      </c>
      <c r="D91" s="6" t="s">
        <v>155</v>
      </c>
      <c r="E91" s="7">
        <v>2000</v>
      </c>
      <c r="F91" s="7">
        <v>2000</v>
      </c>
      <c r="G91" s="7">
        <v>2000</v>
      </c>
    </row>
    <row r="92" spans="1:7" s="8" customFormat="1" ht="24" outlineLevel="6" x14ac:dyDescent="0.25">
      <c r="A92" s="5" t="s">
        <v>629</v>
      </c>
      <c r="B92" s="6" t="s">
        <v>258</v>
      </c>
      <c r="C92" s="6" t="s">
        <v>400</v>
      </c>
      <c r="D92" s="6" t="s">
        <v>108</v>
      </c>
      <c r="E92" s="7">
        <f>E93+E94+E95+E96+E97</f>
        <v>731401.99999999988</v>
      </c>
      <c r="F92" s="7">
        <f>F93+F94+F95+F96+F97</f>
        <v>731401.99999999988</v>
      </c>
      <c r="G92" s="7">
        <f>G93+G94+G95+G96+G97</f>
        <v>731401.99999999988</v>
      </c>
    </row>
    <row r="93" spans="1:7" s="8" customFormat="1" outlineLevel="7" x14ac:dyDescent="0.25">
      <c r="A93" s="5" t="s">
        <v>443</v>
      </c>
      <c r="B93" s="6" t="s">
        <v>258</v>
      </c>
      <c r="C93" s="6" t="s">
        <v>400</v>
      </c>
      <c r="D93" s="6" t="s">
        <v>151</v>
      </c>
      <c r="E93" s="7">
        <v>493264.7</v>
      </c>
      <c r="F93" s="7">
        <v>493264.7</v>
      </c>
      <c r="G93" s="7">
        <v>493264.7</v>
      </c>
    </row>
    <row r="94" spans="1:7" s="8" customFormat="1" ht="24" outlineLevel="7" x14ac:dyDescent="0.25">
      <c r="A94" s="5" t="s">
        <v>444</v>
      </c>
      <c r="B94" s="6" t="s">
        <v>258</v>
      </c>
      <c r="C94" s="6" t="s">
        <v>400</v>
      </c>
      <c r="D94" s="6" t="s">
        <v>152</v>
      </c>
      <c r="E94" s="7">
        <v>40100</v>
      </c>
      <c r="F94" s="7">
        <v>40100</v>
      </c>
      <c r="G94" s="7">
        <v>40100</v>
      </c>
    </row>
    <row r="95" spans="1:7" s="8" customFormat="1" ht="24" outlineLevel="7" x14ac:dyDescent="0.25">
      <c r="A95" s="5" t="s">
        <v>445</v>
      </c>
      <c r="B95" s="6" t="s">
        <v>258</v>
      </c>
      <c r="C95" s="6" t="s">
        <v>400</v>
      </c>
      <c r="D95" s="6" t="s">
        <v>153</v>
      </c>
      <c r="E95" s="7">
        <v>148965.94</v>
      </c>
      <c r="F95" s="7">
        <v>148965.94</v>
      </c>
      <c r="G95" s="7">
        <v>148965.94</v>
      </c>
    </row>
    <row r="96" spans="1:7" s="8" customFormat="1" outlineLevel="7" x14ac:dyDescent="0.25">
      <c r="A96" s="5" t="s">
        <v>446</v>
      </c>
      <c r="B96" s="6" t="s">
        <v>258</v>
      </c>
      <c r="C96" s="6" t="s">
        <v>400</v>
      </c>
      <c r="D96" s="6" t="s">
        <v>154</v>
      </c>
      <c r="E96" s="7">
        <v>9374</v>
      </c>
      <c r="F96" s="7">
        <v>9374</v>
      </c>
      <c r="G96" s="7">
        <v>9374</v>
      </c>
    </row>
    <row r="97" spans="1:7" s="8" customFormat="1" ht="15.75" customHeight="1" outlineLevel="7" x14ac:dyDescent="0.25">
      <c r="A97" s="5" t="s">
        <v>419</v>
      </c>
      <c r="B97" s="6" t="s">
        <v>258</v>
      </c>
      <c r="C97" s="6" t="s">
        <v>400</v>
      </c>
      <c r="D97" s="6" t="s">
        <v>126</v>
      </c>
      <c r="E97" s="7">
        <v>39697.360000000001</v>
      </c>
      <c r="F97" s="7">
        <v>39697.360000000001</v>
      </c>
      <c r="G97" s="7">
        <v>39697.360000000001</v>
      </c>
    </row>
    <row r="98" spans="1:7" s="8" customFormat="1" outlineLevel="2" x14ac:dyDescent="0.25">
      <c r="A98" s="5" t="s">
        <v>549</v>
      </c>
      <c r="B98" s="6" t="s">
        <v>305</v>
      </c>
      <c r="C98" s="6" t="s">
        <v>107</v>
      </c>
      <c r="D98" s="6" t="s">
        <v>108</v>
      </c>
      <c r="E98" s="7">
        <f t="shared" ref="E98:G101" si="5">E99</f>
        <v>50000</v>
      </c>
      <c r="F98" s="7">
        <f t="shared" si="5"/>
        <v>50000</v>
      </c>
      <c r="G98" s="7">
        <f t="shared" si="5"/>
        <v>50000</v>
      </c>
    </row>
    <row r="99" spans="1:7" s="8" customFormat="1" outlineLevel="3" x14ac:dyDescent="0.25">
      <c r="A99" s="5" t="s">
        <v>550</v>
      </c>
      <c r="B99" s="6" t="s">
        <v>305</v>
      </c>
      <c r="C99" s="6" t="s">
        <v>306</v>
      </c>
      <c r="D99" s="6" t="s">
        <v>108</v>
      </c>
      <c r="E99" s="7">
        <f t="shared" si="5"/>
        <v>50000</v>
      </c>
      <c r="F99" s="7">
        <f t="shared" si="5"/>
        <v>50000</v>
      </c>
      <c r="G99" s="7">
        <f t="shared" si="5"/>
        <v>50000</v>
      </c>
    </row>
    <row r="100" spans="1:7" s="8" customFormat="1" ht="24" outlineLevel="4" x14ac:dyDescent="0.25">
      <c r="A100" s="5" t="s">
        <v>551</v>
      </c>
      <c r="B100" s="6" t="s">
        <v>305</v>
      </c>
      <c r="C100" s="6" t="s">
        <v>307</v>
      </c>
      <c r="D100" s="6" t="s">
        <v>108</v>
      </c>
      <c r="E100" s="7">
        <f t="shared" si="5"/>
        <v>50000</v>
      </c>
      <c r="F100" s="7">
        <f t="shared" si="5"/>
        <v>50000</v>
      </c>
      <c r="G100" s="7">
        <f t="shared" si="5"/>
        <v>50000</v>
      </c>
    </row>
    <row r="101" spans="1:7" s="8" customFormat="1" outlineLevel="6" x14ac:dyDescent="0.25">
      <c r="A101" s="5" t="s">
        <v>552</v>
      </c>
      <c r="B101" s="6" t="s">
        <v>305</v>
      </c>
      <c r="C101" s="6" t="s">
        <v>308</v>
      </c>
      <c r="D101" s="6" t="s">
        <v>108</v>
      </c>
      <c r="E101" s="7">
        <f t="shared" si="5"/>
        <v>50000</v>
      </c>
      <c r="F101" s="7">
        <f t="shared" si="5"/>
        <v>50000</v>
      </c>
      <c r="G101" s="7">
        <f t="shared" si="5"/>
        <v>50000</v>
      </c>
    </row>
    <row r="102" spans="1:7" s="8" customFormat="1" outlineLevel="7" x14ac:dyDescent="0.25">
      <c r="A102" s="5" t="s">
        <v>553</v>
      </c>
      <c r="B102" s="6" t="s">
        <v>305</v>
      </c>
      <c r="C102" s="6" t="s">
        <v>308</v>
      </c>
      <c r="D102" s="6" t="s">
        <v>309</v>
      </c>
      <c r="E102" s="7">
        <v>50000</v>
      </c>
      <c r="F102" s="7">
        <v>50000</v>
      </c>
      <c r="G102" s="7">
        <v>50000</v>
      </c>
    </row>
    <row r="103" spans="1:7" s="8" customFormat="1" outlineLevel="2" x14ac:dyDescent="0.25">
      <c r="A103" s="5" t="s">
        <v>516</v>
      </c>
      <c r="B103" s="6" t="s">
        <v>265</v>
      </c>
      <c r="C103" s="6" t="s">
        <v>107</v>
      </c>
      <c r="D103" s="6" t="s">
        <v>108</v>
      </c>
      <c r="E103" s="7">
        <f>E104+E110+E114+E131+E149+E153+E159</f>
        <v>9985299.6500000004</v>
      </c>
      <c r="F103" s="7">
        <f>F104+F110+F114+F131+F149+F153+F159</f>
        <v>12460405.92</v>
      </c>
      <c r="G103" s="7">
        <f>G104+G110+G114+G131+G149+G153+G159</f>
        <v>18567465.420000002</v>
      </c>
    </row>
    <row r="104" spans="1:7" s="8" customFormat="1" ht="24" outlineLevel="3" x14ac:dyDescent="0.25">
      <c r="A104" s="5" t="s">
        <v>554</v>
      </c>
      <c r="B104" s="6" t="s">
        <v>265</v>
      </c>
      <c r="C104" s="6" t="s">
        <v>310</v>
      </c>
      <c r="D104" s="6" t="s">
        <v>108</v>
      </c>
      <c r="E104" s="7">
        <f>E105</f>
        <v>87000</v>
      </c>
      <c r="F104" s="7">
        <f>F105</f>
        <v>87000</v>
      </c>
      <c r="G104" s="7">
        <f>G105</f>
        <v>0</v>
      </c>
    </row>
    <row r="105" spans="1:7" s="8" customFormat="1" ht="24" outlineLevel="5" x14ac:dyDescent="0.25">
      <c r="A105" s="5" t="s">
        <v>555</v>
      </c>
      <c r="B105" s="6" t="s">
        <v>265</v>
      </c>
      <c r="C105" s="6" t="s">
        <v>311</v>
      </c>
      <c r="D105" s="6" t="s">
        <v>108</v>
      </c>
      <c r="E105" s="7">
        <f>E106+E108</f>
        <v>87000</v>
      </c>
      <c r="F105" s="7">
        <f>F106+F108</f>
        <v>87000</v>
      </c>
      <c r="G105" s="7">
        <f>G106+G108</f>
        <v>0</v>
      </c>
    </row>
    <row r="106" spans="1:7" s="8" customFormat="1" outlineLevel="6" x14ac:dyDescent="0.25">
      <c r="A106" s="5" t="s">
        <v>556</v>
      </c>
      <c r="B106" s="6" t="s">
        <v>265</v>
      </c>
      <c r="C106" s="6" t="s">
        <v>312</v>
      </c>
      <c r="D106" s="6" t="s">
        <v>108</v>
      </c>
      <c r="E106" s="7">
        <f>E107</f>
        <v>50000</v>
      </c>
      <c r="F106" s="7">
        <f>F107</f>
        <v>50000</v>
      </c>
      <c r="G106" s="7">
        <f>G107</f>
        <v>0</v>
      </c>
    </row>
    <row r="107" spans="1:7" s="8" customFormat="1" outlineLevel="7" x14ac:dyDescent="0.25">
      <c r="A107" s="5" t="s">
        <v>446</v>
      </c>
      <c r="B107" s="6" t="s">
        <v>265</v>
      </c>
      <c r="C107" s="6" t="s">
        <v>312</v>
      </c>
      <c r="D107" s="6" t="s">
        <v>154</v>
      </c>
      <c r="E107" s="7">
        <v>50000</v>
      </c>
      <c r="F107" s="7">
        <v>50000</v>
      </c>
      <c r="G107" s="7">
        <v>0</v>
      </c>
    </row>
    <row r="108" spans="1:7" s="8" customFormat="1" outlineLevel="6" x14ac:dyDescent="0.25">
      <c r="A108" s="5" t="s">
        <v>557</v>
      </c>
      <c r="B108" s="6" t="s">
        <v>265</v>
      </c>
      <c r="C108" s="6" t="s">
        <v>313</v>
      </c>
      <c r="D108" s="6" t="s">
        <v>108</v>
      </c>
      <c r="E108" s="7">
        <f>E109</f>
        <v>37000</v>
      </c>
      <c r="F108" s="7">
        <f>F109</f>
        <v>37000</v>
      </c>
      <c r="G108" s="7">
        <f>G109</f>
        <v>0</v>
      </c>
    </row>
    <row r="109" spans="1:7" s="8" customFormat="1" outlineLevel="7" x14ac:dyDescent="0.25">
      <c r="A109" s="5" t="s">
        <v>446</v>
      </c>
      <c r="B109" s="6" t="s">
        <v>265</v>
      </c>
      <c r="C109" s="6" t="s">
        <v>313</v>
      </c>
      <c r="D109" s="6" t="s">
        <v>154</v>
      </c>
      <c r="E109" s="7">
        <v>37000</v>
      </c>
      <c r="F109" s="7">
        <v>37000</v>
      </c>
      <c r="G109" s="7">
        <v>0</v>
      </c>
    </row>
    <row r="110" spans="1:7" s="8" customFormat="1" ht="24" outlineLevel="3" x14ac:dyDescent="0.25">
      <c r="A110" s="5" t="s">
        <v>437</v>
      </c>
      <c r="B110" s="6" t="s">
        <v>265</v>
      </c>
      <c r="C110" s="6" t="s">
        <v>144</v>
      </c>
      <c r="D110" s="6" t="s">
        <v>108</v>
      </c>
      <c r="E110" s="7">
        <f t="shared" ref="E110:G112" si="6">E111</f>
        <v>2200</v>
      </c>
      <c r="F110" s="7">
        <f t="shared" si="6"/>
        <v>0</v>
      </c>
      <c r="G110" s="7">
        <f t="shared" si="6"/>
        <v>0</v>
      </c>
    </row>
    <row r="111" spans="1:7" s="8" customFormat="1" outlineLevel="5" x14ac:dyDescent="0.25">
      <c r="A111" s="5" t="s">
        <v>600</v>
      </c>
      <c r="B111" s="6" t="s">
        <v>265</v>
      </c>
      <c r="C111" s="6" t="s">
        <v>372</v>
      </c>
      <c r="D111" s="6" t="s">
        <v>108</v>
      </c>
      <c r="E111" s="7">
        <f t="shared" si="6"/>
        <v>2200</v>
      </c>
      <c r="F111" s="7">
        <f t="shared" si="6"/>
        <v>0</v>
      </c>
      <c r="G111" s="7">
        <f t="shared" si="6"/>
        <v>0</v>
      </c>
    </row>
    <row r="112" spans="1:7" s="8" customFormat="1" ht="24" outlineLevel="6" x14ac:dyDescent="0.25">
      <c r="A112" s="5" t="s">
        <v>439</v>
      </c>
      <c r="B112" s="6" t="s">
        <v>265</v>
      </c>
      <c r="C112" s="6" t="s">
        <v>373</v>
      </c>
      <c r="D112" s="6" t="s">
        <v>108</v>
      </c>
      <c r="E112" s="7">
        <f t="shared" si="6"/>
        <v>2200</v>
      </c>
      <c r="F112" s="7">
        <f t="shared" si="6"/>
        <v>0</v>
      </c>
      <c r="G112" s="7">
        <f t="shared" si="6"/>
        <v>0</v>
      </c>
    </row>
    <row r="113" spans="1:7" s="8" customFormat="1" ht="14.25" customHeight="1" outlineLevel="7" x14ac:dyDescent="0.25">
      <c r="A113" s="5" t="s">
        <v>419</v>
      </c>
      <c r="B113" s="6" t="s">
        <v>265</v>
      </c>
      <c r="C113" s="6" t="s">
        <v>373</v>
      </c>
      <c r="D113" s="6" t="s">
        <v>126</v>
      </c>
      <c r="E113" s="7">
        <v>2200</v>
      </c>
      <c r="F113" s="7">
        <v>0</v>
      </c>
      <c r="G113" s="7">
        <v>0</v>
      </c>
    </row>
    <row r="114" spans="1:7" s="8" customFormat="1" ht="36" outlineLevel="7" x14ac:dyDescent="0.25">
      <c r="A114" s="5" t="s">
        <v>59</v>
      </c>
      <c r="B114" s="6" t="s">
        <v>265</v>
      </c>
      <c r="C114" s="6" t="s">
        <v>374</v>
      </c>
      <c r="D114" s="6" t="s">
        <v>108</v>
      </c>
      <c r="E114" s="7">
        <f>E115+E118+E123+E128</f>
        <v>171402</v>
      </c>
      <c r="F114" s="7">
        <f>F115+F118+F123+F128</f>
        <v>167402</v>
      </c>
      <c r="G114" s="7">
        <f>G115+G118+G123+G128</f>
        <v>167402</v>
      </c>
    </row>
    <row r="115" spans="1:7" s="8" customFormat="1" ht="24" outlineLevel="7" x14ac:dyDescent="0.25">
      <c r="A115" s="5" t="s">
        <v>60</v>
      </c>
      <c r="B115" s="6" t="s">
        <v>265</v>
      </c>
      <c r="C115" s="6" t="s">
        <v>52</v>
      </c>
      <c r="D115" s="6" t="s">
        <v>108</v>
      </c>
      <c r="E115" s="7">
        <f t="shared" ref="E115:G116" si="7">E116</f>
        <v>1500</v>
      </c>
      <c r="F115" s="7">
        <f t="shared" si="7"/>
        <v>1500</v>
      </c>
      <c r="G115" s="7">
        <f t="shared" si="7"/>
        <v>1500</v>
      </c>
    </row>
    <row r="116" spans="1:7" s="8" customFormat="1" ht="36" outlineLevel="7" x14ac:dyDescent="0.25">
      <c r="A116" s="5" t="s">
        <v>61</v>
      </c>
      <c r="B116" s="6" t="s">
        <v>265</v>
      </c>
      <c r="C116" s="6" t="s">
        <v>51</v>
      </c>
      <c r="D116" s="6" t="s">
        <v>108</v>
      </c>
      <c r="E116" s="7">
        <f t="shared" si="7"/>
        <v>1500</v>
      </c>
      <c r="F116" s="7">
        <f t="shared" si="7"/>
        <v>1500</v>
      </c>
      <c r="G116" s="7">
        <f t="shared" si="7"/>
        <v>1500</v>
      </c>
    </row>
    <row r="117" spans="1:7" s="8" customFormat="1" ht="12.75" customHeight="1" outlineLevel="7" x14ac:dyDescent="0.25">
      <c r="A117" s="5" t="s">
        <v>419</v>
      </c>
      <c r="B117" s="6" t="s">
        <v>265</v>
      </c>
      <c r="C117" s="6" t="s">
        <v>51</v>
      </c>
      <c r="D117" s="6" t="s">
        <v>126</v>
      </c>
      <c r="E117" s="7">
        <v>1500</v>
      </c>
      <c r="F117" s="7">
        <v>1500</v>
      </c>
      <c r="G117" s="7">
        <v>1500</v>
      </c>
    </row>
    <row r="118" spans="1:7" s="8" customFormat="1" ht="24" outlineLevel="7" x14ac:dyDescent="0.25">
      <c r="A118" s="5" t="s">
        <v>62</v>
      </c>
      <c r="B118" s="6" t="s">
        <v>265</v>
      </c>
      <c r="C118" s="6" t="s">
        <v>53</v>
      </c>
      <c r="D118" s="6" t="s">
        <v>108</v>
      </c>
      <c r="E118" s="7">
        <f>E119+E121</f>
        <v>5000</v>
      </c>
      <c r="F118" s="7">
        <f>F119+F121</f>
        <v>1000</v>
      </c>
      <c r="G118" s="7">
        <f>G119+G121</f>
        <v>1000</v>
      </c>
    </row>
    <row r="119" spans="1:7" s="8" customFormat="1" ht="24" outlineLevel="7" x14ac:dyDescent="0.25">
      <c r="A119" s="5" t="s">
        <v>63</v>
      </c>
      <c r="B119" s="6" t="s">
        <v>265</v>
      </c>
      <c r="C119" s="6" t="s">
        <v>54</v>
      </c>
      <c r="D119" s="6" t="s">
        <v>108</v>
      </c>
      <c r="E119" s="7">
        <f>E120</f>
        <v>4000</v>
      </c>
      <c r="F119" s="7">
        <f>F120</f>
        <v>0</v>
      </c>
      <c r="G119" s="7">
        <f>G120</f>
        <v>0</v>
      </c>
    </row>
    <row r="120" spans="1:7" s="8" customFormat="1" ht="14.25" customHeight="1" outlineLevel="7" x14ac:dyDescent="0.25">
      <c r="A120" s="5" t="s">
        <v>419</v>
      </c>
      <c r="B120" s="6" t="s">
        <v>265</v>
      </c>
      <c r="C120" s="6" t="s">
        <v>54</v>
      </c>
      <c r="D120" s="6" t="s">
        <v>126</v>
      </c>
      <c r="E120" s="7">
        <v>4000</v>
      </c>
      <c r="F120" s="7">
        <v>0</v>
      </c>
      <c r="G120" s="7">
        <v>0</v>
      </c>
    </row>
    <row r="121" spans="1:7" s="8" customFormat="1" ht="24" outlineLevel="7" x14ac:dyDescent="0.25">
      <c r="A121" s="5" t="s">
        <v>73</v>
      </c>
      <c r="B121" s="6" t="s">
        <v>265</v>
      </c>
      <c r="C121" s="6" t="s">
        <v>55</v>
      </c>
      <c r="D121" s="6" t="s">
        <v>108</v>
      </c>
      <c r="E121" s="7">
        <f>E122</f>
        <v>1000</v>
      </c>
      <c r="F121" s="7">
        <f>F122</f>
        <v>1000</v>
      </c>
      <c r="G121" s="7">
        <f>G122</f>
        <v>1000</v>
      </c>
    </row>
    <row r="122" spans="1:7" s="8" customFormat="1" ht="13.5" customHeight="1" outlineLevel="7" x14ac:dyDescent="0.25">
      <c r="A122" s="5" t="s">
        <v>419</v>
      </c>
      <c r="B122" s="6" t="s">
        <v>265</v>
      </c>
      <c r="C122" s="6" t="s">
        <v>55</v>
      </c>
      <c r="D122" s="6" t="s">
        <v>126</v>
      </c>
      <c r="E122" s="7">
        <v>1000</v>
      </c>
      <c r="F122" s="7">
        <v>1000</v>
      </c>
      <c r="G122" s="7">
        <v>1000</v>
      </c>
    </row>
    <row r="123" spans="1:7" s="8" customFormat="1" ht="36" outlineLevel="7" x14ac:dyDescent="0.25">
      <c r="A123" s="5" t="s">
        <v>64</v>
      </c>
      <c r="B123" s="6" t="s">
        <v>265</v>
      </c>
      <c r="C123" s="6" t="s">
        <v>56</v>
      </c>
      <c r="D123" s="6" t="s">
        <v>108</v>
      </c>
      <c r="E123" s="7">
        <f>E124+E126</f>
        <v>31000</v>
      </c>
      <c r="F123" s="7">
        <f>F124+F126</f>
        <v>31000</v>
      </c>
      <c r="G123" s="7">
        <f>G124+G126</f>
        <v>31000</v>
      </c>
    </row>
    <row r="124" spans="1:7" s="8" customFormat="1" outlineLevel="7" x14ac:dyDescent="0.25">
      <c r="A124" s="5" t="s">
        <v>65</v>
      </c>
      <c r="B124" s="6" t="s">
        <v>265</v>
      </c>
      <c r="C124" s="6" t="s">
        <v>57</v>
      </c>
      <c r="D124" s="6" t="s">
        <v>108</v>
      </c>
      <c r="E124" s="7">
        <f>E125</f>
        <v>1000</v>
      </c>
      <c r="F124" s="7">
        <f>F125</f>
        <v>1000</v>
      </c>
      <c r="G124" s="7">
        <f>G125</f>
        <v>1000</v>
      </c>
    </row>
    <row r="125" spans="1:7" s="8" customFormat="1" ht="13.5" customHeight="1" outlineLevel="7" x14ac:dyDescent="0.25">
      <c r="A125" s="5" t="s">
        <v>419</v>
      </c>
      <c r="B125" s="6" t="s">
        <v>265</v>
      </c>
      <c r="C125" s="6" t="s">
        <v>57</v>
      </c>
      <c r="D125" s="6" t="s">
        <v>126</v>
      </c>
      <c r="E125" s="7">
        <v>1000</v>
      </c>
      <c r="F125" s="7">
        <v>1000</v>
      </c>
      <c r="G125" s="7">
        <v>1000</v>
      </c>
    </row>
    <row r="126" spans="1:7" s="8" customFormat="1" ht="36" outlineLevel="7" x14ac:dyDescent="0.25">
      <c r="A126" s="5" t="s">
        <v>66</v>
      </c>
      <c r="B126" s="6" t="s">
        <v>265</v>
      </c>
      <c r="C126" s="6" t="s">
        <v>58</v>
      </c>
      <c r="D126" s="6" t="s">
        <v>108</v>
      </c>
      <c r="E126" s="7">
        <f>E127</f>
        <v>30000</v>
      </c>
      <c r="F126" s="7">
        <f>F127</f>
        <v>30000</v>
      </c>
      <c r="G126" s="7">
        <f>G127</f>
        <v>30000</v>
      </c>
    </row>
    <row r="127" spans="1:7" s="8" customFormat="1" outlineLevel="7" x14ac:dyDescent="0.25">
      <c r="A127" s="5" t="s">
        <v>601</v>
      </c>
      <c r="B127" s="6" t="s">
        <v>265</v>
      </c>
      <c r="C127" s="6" t="s">
        <v>58</v>
      </c>
      <c r="D127" s="6" t="s">
        <v>376</v>
      </c>
      <c r="E127" s="7">
        <v>30000</v>
      </c>
      <c r="F127" s="7">
        <v>30000</v>
      </c>
      <c r="G127" s="7">
        <v>30000</v>
      </c>
    </row>
    <row r="128" spans="1:7" s="8" customFormat="1" ht="36" outlineLevel="7" x14ac:dyDescent="0.25">
      <c r="A128" s="5" t="s">
        <v>70</v>
      </c>
      <c r="B128" s="6" t="s">
        <v>265</v>
      </c>
      <c r="C128" s="6" t="s">
        <v>68</v>
      </c>
      <c r="D128" s="6" t="s">
        <v>108</v>
      </c>
      <c r="E128" s="7">
        <f t="shared" ref="E128:G129" si="8">E129</f>
        <v>133902</v>
      </c>
      <c r="F128" s="7">
        <f t="shared" si="8"/>
        <v>133902</v>
      </c>
      <c r="G128" s="7">
        <f t="shared" si="8"/>
        <v>133902</v>
      </c>
    </row>
    <row r="129" spans="1:7" s="8" customFormat="1" ht="24" outlineLevel="7" x14ac:dyDescent="0.25">
      <c r="A129" s="5" t="s">
        <v>71</v>
      </c>
      <c r="B129" s="6" t="s">
        <v>265</v>
      </c>
      <c r="C129" s="6" t="s">
        <v>69</v>
      </c>
      <c r="D129" s="6" t="s">
        <v>108</v>
      </c>
      <c r="E129" s="7">
        <f t="shared" si="8"/>
        <v>133902</v>
      </c>
      <c r="F129" s="7">
        <f t="shared" si="8"/>
        <v>133902</v>
      </c>
      <c r="G129" s="7">
        <f t="shared" si="8"/>
        <v>133902</v>
      </c>
    </row>
    <row r="130" spans="1:7" s="8" customFormat="1" outlineLevel="7" x14ac:dyDescent="0.25">
      <c r="A130" s="5" t="s">
        <v>447</v>
      </c>
      <c r="B130" s="6" t="s">
        <v>265</v>
      </c>
      <c r="C130" s="6" t="s">
        <v>69</v>
      </c>
      <c r="D130" s="6" t="s">
        <v>155</v>
      </c>
      <c r="E130" s="7">
        <v>133902</v>
      </c>
      <c r="F130" s="7">
        <v>133902</v>
      </c>
      <c r="G130" s="7">
        <v>133902</v>
      </c>
    </row>
    <row r="131" spans="1:7" s="8" customFormat="1" ht="24" outlineLevel="3" x14ac:dyDescent="0.25">
      <c r="A131" s="5" t="s">
        <v>530</v>
      </c>
      <c r="B131" s="6" t="s">
        <v>265</v>
      </c>
      <c r="C131" s="6" t="s">
        <v>284</v>
      </c>
      <c r="D131" s="6" t="s">
        <v>108</v>
      </c>
      <c r="E131" s="7">
        <f>E132</f>
        <v>8363100</v>
      </c>
      <c r="F131" s="7">
        <f>F132</f>
        <v>5200600</v>
      </c>
      <c r="G131" s="7">
        <f>G132</f>
        <v>5200600</v>
      </c>
    </row>
    <row r="132" spans="1:7" s="8" customFormat="1" outlineLevel="4" x14ac:dyDescent="0.25">
      <c r="A132" s="5" t="s">
        <v>538</v>
      </c>
      <c r="B132" s="6" t="s">
        <v>265</v>
      </c>
      <c r="C132" s="6" t="s">
        <v>292</v>
      </c>
      <c r="D132" s="6" t="s">
        <v>108</v>
      </c>
      <c r="E132" s="7">
        <f>E133+E135+E137+E139+E141+E143+E145+E147</f>
        <v>8363100</v>
      </c>
      <c r="F132" s="7">
        <f>F133+F135+F137+F139+F141+F143+F145+F147</f>
        <v>5200600</v>
      </c>
      <c r="G132" s="7">
        <f>G133+G135+G137+G139+G141+G143+G145+G147</f>
        <v>5200600</v>
      </c>
    </row>
    <row r="133" spans="1:7" s="8" customFormat="1" ht="36" outlineLevel="6" x14ac:dyDescent="0.25">
      <c r="A133" s="5" t="s">
        <v>558</v>
      </c>
      <c r="B133" s="6" t="s">
        <v>265</v>
      </c>
      <c r="C133" s="6" t="s">
        <v>314</v>
      </c>
      <c r="D133" s="6" t="s">
        <v>108</v>
      </c>
      <c r="E133" s="7">
        <f>E134</f>
        <v>3004900</v>
      </c>
      <c r="F133" s="7">
        <f>F134</f>
        <v>3004900</v>
      </c>
      <c r="G133" s="7">
        <f>G134</f>
        <v>3004900</v>
      </c>
    </row>
    <row r="134" spans="1:7" s="8" customFormat="1" ht="36" outlineLevel="7" x14ac:dyDescent="0.25">
      <c r="A134" s="5" t="s">
        <v>412</v>
      </c>
      <c r="B134" s="6" t="s">
        <v>265</v>
      </c>
      <c r="C134" s="6" t="s">
        <v>314</v>
      </c>
      <c r="D134" s="6" t="s">
        <v>115</v>
      </c>
      <c r="E134" s="7">
        <v>3004900</v>
      </c>
      <c r="F134" s="7">
        <v>3004900</v>
      </c>
      <c r="G134" s="7">
        <v>3004900</v>
      </c>
    </row>
    <row r="135" spans="1:7" s="8" customFormat="1" ht="36" outlineLevel="6" x14ac:dyDescent="0.25">
      <c r="A135" s="5" t="s">
        <v>559</v>
      </c>
      <c r="B135" s="6" t="s">
        <v>265</v>
      </c>
      <c r="C135" s="6" t="s">
        <v>315</v>
      </c>
      <c r="D135" s="6" t="s">
        <v>108</v>
      </c>
      <c r="E135" s="7">
        <f>E136</f>
        <v>877400</v>
      </c>
      <c r="F135" s="7">
        <f>F136</f>
        <v>877400</v>
      </c>
      <c r="G135" s="7">
        <f>G136</f>
        <v>877400</v>
      </c>
    </row>
    <row r="136" spans="1:7" s="8" customFormat="1" ht="36" outlineLevel="7" x14ac:dyDescent="0.25">
      <c r="A136" s="5" t="s">
        <v>412</v>
      </c>
      <c r="B136" s="6" t="s">
        <v>265</v>
      </c>
      <c r="C136" s="6" t="s">
        <v>315</v>
      </c>
      <c r="D136" s="6" t="s">
        <v>115</v>
      </c>
      <c r="E136" s="7">
        <v>877400</v>
      </c>
      <c r="F136" s="7">
        <v>877400</v>
      </c>
      <c r="G136" s="7">
        <v>877400</v>
      </c>
    </row>
    <row r="137" spans="1:7" s="8" customFormat="1" ht="36" outlineLevel="6" x14ac:dyDescent="0.25">
      <c r="A137" s="5" t="s">
        <v>560</v>
      </c>
      <c r="B137" s="6" t="s">
        <v>265</v>
      </c>
      <c r="C137" s="6" t="s">
        <v>316</v>
      </c>
      <c r="D137" s="6" t="s">
        <v>108</v>
      </c>
      <c r="E137" s="7">
        <f>E138</f>
        <v>259440</v>
      </c>
      <c r="F137" s="7">
        <f>F138</f>
        <v>259440</v>
      </c>
      <c r="G137" s="7">
        <f>G138</f>
        <v>259440</v>
      </c>
    </row>
    <row r="138" spans="1:7" s="8" customFormat="1" ht="36" outlineLevel="7" x14ac:dyDescent="0.25">
      <c r="A138" s="5" t="s">
        <v>412</v>
      </c>
      <c r="B138" s="6" t="s">
        <v>265</v>
      </c>
      <c r="C138" s="6" t="s">
        <v>316</v>
      </c>
      <c r="D138" s="6" t="s">
        <v>115</v>
      </c>
      <c r="E138" s="7">
        <v>259440</v>
      </c>
      <c r="F138" s="7">
        <v>259440</v>
      </c>
      <c r="G138" s="7">
        <v>259440</v>
      </c>
    </row>
    <row r="139" spans="1:7" s="8" customFormat="1" ht="36" outlineLevel="6" x14ac:dyDescent="0.25">
      <c r="A139" s="5" t="s">
        <v>561</v>
      </c>
      <c r="B139" s="6" t="s">
        <v>265</v>
      </c>
      <c r="C139" s="6" t="s">
        <v>317</v>
      </c>
      <c r="D139" s="6" t="s">
        <v>108</v>
      </c>
      <c r="E139" s="7">
        <f>E140</f>
        <v>306860</v>
      </c>
      <c r="F139" s="7">
        <f>F140</f>
        <v>306860</v>
      </c>
      <c r="G139" s="7">
        <f>G140</f>
        <v>306860</v>
      </c>
    </row>
    <row r="140" spans="1:7" s="8" customFormat="1" ht="36" outlineLevel="7" x14ac:dyDescent="0.25">
      <c r="A140" s="5" t="s">
        <v>412</v>
      </c>
      <c r="B140" s="6" t="s">
        <v>265</v>
      </c>
      <c r="C140" s="6" t="s">
        <v>317</v>
      </c>
      <c r="D140" s="6" t="s">
        <v>115</v>
      </c>
      <c r="E140" s="7">
        <v>306860</v>
      </c>
      <c r="F140" s="7">
        <v>306860</v>
      </c>
      <c r="G140" s="7">
        <v>306860</v>
      </c>
    </row>
    <row r="141" spans="1:7" s="8" customFormat="1" ht="36" outlineLevel="6" x14ac:dyDescent="0.25">
      <c r="A141" s="5" t="s">
        <v>562</v>
      </c>
      <c r="B141" s="6" t="s">
        <v>265</v>
      </c>
      <c r="C141" s="6" t="s">
        <v>318</v>
      </c>
      <c r="D141" s="6" t="s">
        <v>108</v>
      </c>
      <c r="E141" s="7">
        <f>E142</f>
        <v>750000</v>
      </c>
      <c r="F141" s="7">
        <f>F142</f>
        <v>750000</v>
      </c>
      <c r="G141" s="7">
        <f>G142</f>
        <v>750000</v>
      </c>
    </row>
    <row r="142" spans="1:7" s="8" customFormat="1" ht="36" outlineLevel="7" x14ac:dyDescent="0.25">
      <c r="A142" s="5" t="s">
        <v>412</v>
      </c>
      <c r="B142" s="6" t="s">
        <v>265</v>
      </c>
      <c r="C142" s="6" t="s">
        <v>318</v>
      </c>
      <c r="D142" s="6" t="s">
        <v>115</v>
      </c>
      <c r="E142" s="7">
        <v>750000</v>
      </c>
      <c r="F142" s="7">
        <v>750000</v>
      </c>
      <c r="G142" s="7">
        <v>750000</v>
      </c>
    </row>
    <row r="143" spans="1:7" s="8" customFormat="1" ht="84" outlineLevel="6" x14ac:dyDescent="0.25">
      <c r="A143" s="5" t="s">
        <v>9</v>
      </c>
      <c r="B143" s="6" t="s">
        <v>265</v>
      </c>
      <c r="C143" s="6" t="s">
        <v>319</v>
      </c>
      <c r="D143" s="6" t="s">
        <v>108</v>
      </c>
      <c r="E143" s="7">
        <f>E144</f>
        <v>2000</v>
      </c>
      <c r="F143" s="7">
        <f>F144</f>
        <v>2000</v>
      </c>
      <c r="G143" s="7">
        <f>G144</f>
        <v>2000</v>
      </c>
    </row>
    <row r="144" spans="1:7" s="8" customFormat="1" ht="12.75" customHeight="1" outlineLevel="7" x14ac:dyDescent="0.25">
      <c r="A144" s="5" t="s">
        <v>419</v>
      </c>
      <c r="B144" s="6" t="s">
        <v>265</v>
      </c>
      <c r="C144" s="6" t="s">
        <v>319</v>
      </c>
      <c r="D144" s="6" t="s">
        <v>126</v>
      </c>
      <c r="E144" s="7">
        <v>2000</v>
      </c>
      <c r="F144" s="7">
        <v>2000</v>
      </c>
      <c r="G144" s="7">
        <v>2000</v>
      </c>
    </row>
    <row r="145" spans="1:7" s="8" customFormat="1" ht="48" outlineLevel="6" x14ac:dyDescent="0.25">
      <c r="A145" s="5" t="s">
        <v>2</v>
      </c>
      <c r="B145" s="6" t="s">
        <v>265</v>
      </c>
      <c r="C145" s="6" t="s">
        <v>320</v>
      </c>
      <c r="D145" s="6" t="s">
        <v>108</v>
      </c>
      <c r="E145" s="7">
        <f>E146</f>
        <v>2530000</v>
      </c>
      <c r="F145" s="7">
        <f>F146</f>
        <v>0</v>
      </c>
      <c r="G145" s="7">
        <f>G146</f>
        <v>0</v>
      </c>
    </row>
    <row r="146" spans="1:7" s="8" customFormat="1" ht="36" outlineLevel="7" x14ac:dyDescent="0.25">
      <c r="A146" s="5" t="s">
        <v>412</v>
      </c>
      <c r="B146" s="6" t="s">
        <v>265</v>
      </c>
      <c r="C146" s="6" t="s">
        <v>320</v>
      </c>
      <c r="D146" s="6" t="s">
        <v>115</v>
      </c>
      <c r="E146" s="7">
        <v>2530000</v>
      </c>
      <c r="F146" s="7">
        <v>0</v>
      </c>
      <c r="G146" s="7">
        <v>0</v>
      </c>
    </row>
    <row r="147" spans="1:7" s="8" customFormat="1" ht="36" outlineLevel="6" x14ac:dyDescent="0.25">
      <c r="A147" s="5" t="s">
        <v>32</v>
      </c>
      <c r="B147" s="6" t="s">
        <v>265</v>
      </c>
      <c r="C147" s="6" t="s">
        <v>38</v>
      </c>
      <c r="D147" s="6" t="s">
        <v>108</v>
      </c>
      <c r="E147" s="7">
        <f>E148</f>
        <v>632500</v>
      </c>
      <c r="F147" s="7">
        <f>F148</f>
        <v>0</v>
      </c>
      <c r="G147" s="7">
        <f>G148</f>
        <v>0</v>
      </c>
    </row>
    <row r="148" spans="1:7" s="8" customFormat="1" ht="36" outlineLevel="7" x14ac:dyDescent="0.25">
      <c r="A148" s="5" t="s">
        <v>412</v>
      </c>
      <c r="B148" s="6" t="s">
        <v>265</v>
      </c>
      <c r="C148" s="6" t="s">
        <v>38</v>
      </c>
      <c r="D148" s="6" t="s">
        <v>115</v>
      </c>
      <c r="E148" s="7">
        <v>632500</v>
      </c>
      <c r="F148" s="7">
        <v>0</v>
      </c>
      <c r="G148" s="7">
        <v>0</v>
      </c>
    </row>
    <row r="149" spans="1:7" s="8" customFormat="1" outlineLevel="3" x14ac:dyDescent="0.25">
      <c r="A149" s="5" t="s">
        <v>539</v>
      </c>
      <c r="B149" s="6" t="s">
        <v>265</v>
      </c>
      <c r="C149" s="6" t="s">
        <v>295</v>
      </c>
      <c r="D149" s="6" t="s">
        <v>108</v>
      </c>
      <c r="E149" s="7">
        <f t="shared" ref="E149:G151" si="9">E150</f>
        <v>52377.65</v>
      </c>
      <c r="F149" s="7">
        <f t="shared" si="9"/>
        <v>0</v>
      </c>
      <c r="G149" s="7">
        <f t="shared" si="9"/>
        <v>0</v>
      </c>
    </row>
    <row r="150" spans="1:7" s="8" customFormat="1" outlineLevel="4" x14ac:dyDescent="0.25">
      <c r="A150" s="5" t="s">
        <v>540</v>
      </c>
      <c r="B150" s="6" t="s">
        <v>265</v>
      </c>
      <c r="C150" s="6" t="s">
        <v>296</v>
      </c>
      <c r="D150" s="6" t="s">
        <v>108</v>
      </c>
      <c r="E150" s="7">
        <f t="shared" si="9"/>
        <v>52377.65</v>
      </c>
      <c r="F150" s="7">
        <f t="shared" si="9"/>
        <v>0</v>
      </c>
      <c r="G150" s="7">
        <f t="shared" si="9"/>
        <v>0</v>
      </c>
    </row>
    <row r="151" spans="1:7" s="8" customFormat="1" outlineLevel="6" x14ac:dyDescent="0.25">
      <c r="A151" s="5" t="s">
        <v>563</v>
      </c>
      <c r="B151" s="6" t="s">
        <v>265</v>
      </c>
      <c r="C151" s="6" t="s">
        <v>321</v>
      </c>
      <c r="D151" s="6" t="s">
        <v>108</v>
      </c>
      <c r="E151" s="7">
        <f t="shared" si="9"/>
        <v>52377.65</v>
      </c>
      <c r="F151" s="7">
        <f t="shared" si="9"/>
        <v>0</v>
      </c>
      <c r="G151" s="7">
        <f t="shared" si="9"/>
        <v>0</v>
      </c>
    </row>
    <row r="152" spans="1:7" s="8" customFormat="1" ht="13.5" customHeight="1" outlineLevel="7" x14ac:dyDescent="0.25">
      <c r="A152" s="5" t="s">
        <v>419</v>
      </c>
      <c r="B152" s="6" t="s">
        <v>265</v>
      </c>
      <c r="C152" s="6" t="s">
        <v>321</v>
      </c>
      <c r="D152" s="6" t="s">
        <v>126</v>
      </c>
      <c r="E152" s="7">
        <v>52377.65</v>
      </c>
      <c r="F152" s="7">
        <v>0</v>
      </c>
      <c r="G152" s="7">
        <v>0</v>
      </c>
    </row>
    <row r="153" spans="1:7" s="8" customFormat="1" ht="24" outlineLevel="3" x14ac:dyDescent="0.25">
      <c r="A153" s="5" t="s">
        <v>517</v>
      </c>
      <c r="B153" s="6" t="s">
        <v>265</v>
      </c>
      <c r="C153" s="6" t="s">
        <v>266</v>
      </c>
      <c r="D153" s="6" t="s">
        <v>108</v>
      </c>
      <c r="E153" s="7">
        <f>E154</f>
        <v>1309220</v>
      </c>
      <c r="F153" s="7">
        <f>F154</f>
        <v>1309220</v>
      </c>
      <c r="G153" s="7">
        <f>G154</f>
        <v>1309220</v>
      </c>
    </row>
    <row r="154" spans="1:7" s="8" customFormat="1" ht="24" outlineLevel="4" x14ac:dyDescent="0.25">
      <c r="A154" s="5" t="s">
        <v>518</v>
      </c>
      <c r="B154" s="6" t="s">
        <v>265</v>
      </c>
      <c r="C154" s="6" t="s">
        <v>267</v>
      </c>
      <c r="D154" s="6" t="s">
        <v>108</v>
      </c>
      <c r="E154" s="7">
        <f>E155+E157</f>
        <v>1309220</v>
      </c>
      <c r="F154" s="7">
        <f>F155+F157</f>
        <v>1309220</v>
      </c>
      <c r="G154" s="7">
        <f>G155+G157</f>
        <v>1309220</v>
      </c>
    </row>
    <row r="155" spans="1:7" s="8" customFormat="1" ht="48" outlineLevel="6" x14ac:dyDescent="0.25">
      <c r="A155" s="5" t="s">
        <v>4</v>
      </c>
      <c r="B155" s="6" t="s">
        <v>265</v>
      </c>
      <c r="C155" s="6" t="s">
        <v>268</v>
      </c>
      <c r="D155" s="6" t="s">
        <v>108</v>
      </c>
      <c r="E155" s="7">
        <f>E156</f>
        <v>1305220</v>
      </c>
      <c r="F155" s="7">
        <f>F156</f>
        <v>1305220</v>
      </c>
      <c r="G155" s="7">
        <f>G156</f>
        <v>1305220</v>
      </c>
    </row>
    <row r="156" spans="1:7" s="8" customFormat="1" outlineLevel="7" x14ac:dyDescent="0.25">
      <c r="A156" s="5" t="s">
        <v>519</v>
      </c>
      <c r="B156" s="6" t="s">
        <v>265</v>
      </c>
      <c r="C156" s="6" t="s">
        <v>268</v>
      </c>
      <c r="D156" s="6" t="s">
        <v>269</v>
      </c>
      <c r="E156" s="7">
        <v>1305220</v>
      </c>
      <c r="F156" s="7">
        <v>1305220</v>
      </c>
      <c r="G156" s="7">
        <v>1305220</v>
      </c>
    </row>
    <row r="157" spans="1:7" s="8" customFormat="1" ht="84" outlineLevel="6" x14ac:dyDescent="0.25">
      <c r="A157" s="5" t="s">
        <v>9</v>
      </c>
      <c r="B157" s="6" t="s">
        <v>265</v>
      </c>
      <c r="C157" s="6" t="s">
        <v>270</v>
      </c>
      <c r="D157" s="6" t="s">
        <v>108</v>
      </c>
      <c r="E157" s="7">
        <f>E158</f>
        <v>4000</v>
      </c>
      <c r="F157" s="7">
        <f>F158</f>
        <v>4000</v>
      </c>
      <c r="G157" s="7">
        <f>G158</f>
        <v>4000</v>
      </c>
    </row>
    <row r="158" spans="1:7" s="8" customFormat="1" outlineLevel="7" x14ac:dyDescent="0.25">
      <c r="A158" s="5" t="s">
        <v>519</v>
      </c>
      <c r="B158" s="6" t="s">
        <v>265</v>
      </c>
      <c r="C158" s="6" t="s">
        <v>270</v>
      </c>
      <c r="D158" s="6" t="s">
        <v>269</v>
      </c>
      <c r="E158" s="7">
        <v>4000</v>
      </c>
      <c r="F158" s="7">
        <v>4000</v>
      </c>
      <c r="G158" s="7">
        <v>4000</v>
      </c>
    </row>
    <row r="159" spans="1:7" s="8" customFormat="1" outlineLevel="7" x14ac:dyDescent="0.25">
      <c r="A159" s="5" t="s">
        <v>92</v>
      </c>
      <c r="B159" s="6" t="s">
        <v>265</v>
      </c>
      <c r="C159" s="6" t="s">
        <v>89</v>
      </c>
      <c r="D159" s="6" t="s">
        <v>108</v>
      </c>
      <c r="E159" s="7">
        <f t="shared" ref="E159:G161" si="10">E160</f>
        <v>0</v>
      </c>
      <c r="F159" s="7">
        <f t="shared" si="10"/>
        <v>5696183.9199999999</v>
      </c>
      <c r="G159" s="7">
        <f t="shared" si="10"/>
        <v>11890243.42</v>
      </c>
    </row>
    <row r="160" spans="1:7" s="8" customFormat="1" outlineLevel="7" x14ac:dyDescent="0.25">
      <c r="A160" s="5" t="s">
        <v>93</v>
      </c>
      <c r="B160" s="6" t="s">
        <v>265</v>
      </c>
      <c r="C160" s="6" t="s">
        <v>90</v>
      </c>
      <c r="D160" s="6" t="s">
        <v>108</v>
      </c>
      <c r="E160" s="7">
        <f t="shared" si="10"/>
        <v>0</v>
      </c>
      <c r="F160" s="7">
        <f t="shared" si="10"/>
        <v>5696183.9199999999</v>
      </c>
      <c r="G160" s="7">
        <f t="shared" si="10"/>
        <v>11890243.42</v>
      </c>
    </row>
    <row r="161" spans="1:7" s="8" customFormat="1" outlineLevel="7" x14ac:dyDescent="0.25">
      <c r="A161" s="5" t="s">
        <v>94</v>
      </c>
      <c r="B161" s="6" t="s">
        <v>265</v>
      </c>
      <c r="C161" s="6" t="s">
        <v>91</v>
      </c>
      <c r="D161" s="6" t="s">
        <v>108</v>
      </c>
      <c r="E161" s="7">
        <f t="shared" si="10"/>
        <v>0</v>
      </c>
      <c r="F161" s="7">
        <f t="shared" si="10"/>
        <v>5696183.9199999999</v>
      </c>
      <c r="G161" s="7">
        <f t="shared" si="10"/>
        <v>11890243.42</v>
      </c>
    </row>
    <row r="162" spans="1:7" s="8" customFormat="1" outlineLevel="7" x14ac:dyDescent="0.25">
      <c r="A162" s="5" t="s">
        <v>553</v>
      </c>
      <c r="B162" s="6" t="s">
        <v>265</v>
      </c>
      <c r="C162" s="6" t="s">
        <v>91</v>
      </c>
      <c r="D162" s="6" t="s">
        <v>309</v>
      </c>
      <c r="E162" s="7">
        <v>0</v>
      </c>
      <c r="F162" s="7">
        <v>5696183.9199999999</v>
      </c>
      <c r="G162" s="7">
        <v>11890243.42</v>
      </c>
    </row>
    <row r="163" spans="1:7" s="2" customFormat="1" outlineLevel="1" x14ac:dyDescent="0.25">
      <c r="A163" s="21" t="s">
        <v>520</v>
      </c>
      <c r="B163" s="22" t="s">
        <v>271</v>
      </c>
      <c r="C163" s="22" t="s">
        <v>107</v>
      </c>
      <c r="D163" s="22" t="s">
        <v>108</v>
      </c>
      <c r="E163" s="23">
        <f t="shared" ref="E163:G167" si="11">E164</f>
        <v>755500</v>
      </c>
      <c r="F163" s="23">
        <f t="shared" si="11"/>
        <v>775000</v>
      </c>
      <c r="G163" s="23">
        <f t="shared" si="11"/>
        <v>802500</v>
      </c>
    </row>
    <row r="164" spans="1:7" s="8" customFormat="1" outlineLevel="2" x14ac:dyDescent="0.25">
      <c r="A164" s="5" t="s">
        <v>521</v>
      </c>
      <c r="B164" s="6" t="s">
        <v>272</v>
      </c>
      <c r="C164" s="6" t="s">
        <v>107</v>
      </c>
      <c r="D164" s="6" t="s">
        <v>108</v>
      </c>
      <c r="E164" s="7">
        <f t="shared" si="11"/>
        <v>755500</v>
      </c>
      <c r="F164" s="7">
        <f t="shared" si="11"/>
        <v>775000</v>
      </c>
      <c r="G164" s="7">
        <f t="shared" si="11"/>
        <v>802500</v>
      </c>
    </row>
    <row r="165" spans="1:7" s="8" customFormat="1" ht="24" outlineLevel="3" x14ac:dyDescent="0.25">
      <c r="A165" s="5" t="s">
        <v>517</v>
      </c>
      <c r="B165" s="6" t="s">
        <v>272</v>
      </c>
      <c r="C165" s="6" t="s">
        <v>266</v>
      </c>
      <c r="D165" s="6" t="s">
        <v>108</v>
      </c>
      <c r="E165" s="7">
        <f t="shared" si="11"/>
        <v>755500</v>
      </c>
      <c r="F165" s="7">
        <f t="shared" si="11"/>
        <v>775000</v>
      </c>
      <c r="G165" s="7">
        <f t="shared" si="11"/>
        <v>802500</v>
      </c>
    </row>
    <row r="166" spans="1:7" s="8" customFormat="1" ht="24" outlineLevel="4" x14ac:dyDescent="0.25">
      <c r="A166" s="5" t="s">
        <v>518</v>
      </c>
      <c r="B166" s="6" t="s">
        <v>272</v>
      </c>
      <c r="C166" s="6" t="s">
        <v>267</v>
      </c>
      <c r="D166" s="6" t="s">
        <v>108</v>
      </c>
      <c r="E166" s="7">
        <f t="shared" si="11"/>
        <v>755500</v>
      </c>
      <c r="F166" s="7">
        <f t="shared" si="11"/>
        <v>775000</v>
      </c>
      <c r="G166" s="7">
        <f t="shared" si="11"/>
        <v>802500</v>
      </c>
    </row>
    <row r="167" spans="1:7" s="8" customFormat="1" ht="48.75" customHeight="1" outlineLevel="6" x14ac:dyDescent="0.25">
      <c r="A167" s="5" t="s">
        <v>1</v>
      </c>
      <c r="B167" s="6" t="s">
        <v>272</v>
      </c>
      <c r="C167" s="6" t="s">
        <v>273</v>
      </c>
      <c r="D167" s="6" t="s">
        <v>108</v>
      </c>
      <c r="E167" s="7">
        <f t="shared" si="11"/>
        <v>755500</v>
      </c>
      <c r="F167" s="7">
        <f t="shared" si="11"/>
        <v>775000</v>
      </c>
      <c r="G167" s="7">
        <f t="shared" si="11"/>
        <v>802500</v>
      </c>
    </row>
    <row r="168" spans="1:7" s="8" customFormat="1" outlineLevel="7" x14ac:dyDescent="0.25">
      <c r="A168" s="5" t="s">
        <v>519</v>
      </c>
      <c r="B168" s="6" t="s">
        <v>272</v>
      </c>
      <c r="C168" s="6" t="s">
        <v>273</v>
      </c>
      <c r="D168" s="6" t="s">
        <v>269</v>
      </c>
      <c r="E168" s="7">
        <v>755500</v>
      </c>
      <c r="F168" s="7">
        <v>775000</v>
      </c>
      <c r="G168" s="7">
        <v>802500</v>
      </c>
    </row>
    <row r="169" spans="1:7" s="2" customFormat="1" outlineLevel="1" x14ac:dyDescent="0.25">
      <c r="A169" s="21" t="s">
        <v>564</v>
      </c>
      <c r="B169" s="22" t="s">
        <v>322</v>
      </c>
      <c r="C169" s="22" t="s">
        <v>107</v>
      </c>
      <c r="D169" s="22" t="s">
        <v>108</v>
      </c>
      <c r="E169" s="23">
        <f t="shared" ref="E169:G171" si="12">E170</f>
        <v>1503700</v>
      </c>
      <c r="F169" s="23">
        <f t="shared" si="12"/>
        <v>1503700</v>
      </c>
      <c r="G169" s="23">
        <f t="shared" si="12"/>
        <v>1503700</v>
      </c>
    </row>
    <row r="170" spans="1:7" s="8" customFormat="1" ht="24" outlineLevel="2" x14ac:dyDescent="0.25">
      <c r="A170" s="5" t="s">
        <v>565</v>
      </c>
      <c r="B170" s="6" t="s">
        <v>323</v>
      </c>
      <c r="C170" s="6" t="s">
        <v>107</v>
      </c>
      <c r="D170" s="6" t="s">
        <v>108</v>
      </c>
      <c r="E170" s="7">
        <f t="shared" si="12"/>
        <v>1503700</v>
      </c>
      <c r="F170" s="7">
        <f t="shared" si="12"/>
        <v>1503700</v>
      </c>
      <c r="G170" s="7">
        <f t="shared" si="12"/>
        <v>1503700</v>
      </c>
    </row>
    <row r="171" spans="1:7" s="8" customFormat="1" outlineLevel="3" x14ac:dyDescent="0.25">
      <c r="A171" s="5" t="s">
        <v>566</v>
      </c>
      <c r="B171" s="6" t="s">
        <v>323</v>
      </c>
      <c r="C171" s="6" t="s">
        <v>324</v>
      </c>
      <c r="D171" s="6" t="s">
        <v>108</v>
      </c>
      <c r="E171" s="7">
        <f t="shared" si="12"/>
        <v>1503700</v>
      </c>
      <c r="F171" s="7">
        <f t="shared" si="12"/>
        <v>1503700</v>
      </c>
      <c r="G171" s="7">
        <f t="shared" si="12"/>
        <v>1503700</v>
      </c>
    </row>
    <row r="172" spans="1:7" s="8" customFormat="1" ht="24" outlineLevel="4" x14ac:dyDescent="0.25">
      <c r="A172" s="5" t="s">
        <v>567</v>
      </c>
      <c r="B172" s="6" t="s">
        <v>323</v>
      </c>
      <c r="C172" s="6" t="s">
        <v>325</v>
      </c>
      <c r="D172" s="6" t="s">
        <v>108</v>
      </c>
      <c r="E172" s="7">
        <f>E173+E175+E177</f>
        <v>1503700</v>
      </c>
      <c r="F172" s="7">
        <f>F173+F175+F177</f>
        <v>1503700</v>
      </c>
      <c r="G172" s="7">
        <f>G173+G175+G177</f>
        <v>1503700</v>
      </c>
    </row>
    <row r="173" spans="1:7" s="8" customFormat="1" ht="24" outlineLevel="6" x14ac:dyDescent="0.25">
      <c r="A173" s="5" t="s">
        <v>568</v>
      </c>
      <c r="B173" s="6" t="s">
        <v>323</v>
      </c>
      <c r="C173" s="6" t="s">
        <v>326</v>
      </c>
      <c r="D173" s="6" t="s">
        <v>108</v>
      </c>
      <c r="E173" s="7">
        <f>E174</f>
        <v>1153000</v>
      </c>
      <c r="F173" s="7">
        <f>F174</f>
        <v>1153000</v>
      </c>
      <c r="G173" s="7">
        <f>G174</f>
        <v>1153000</v>
      </c>
    </row>
    <row r="174" spans="1:7" s="8" customFormat="1" ht="36" outlineLevel="7" x14ac:dyDescent="0.25">
      <c r="A174" s="5" t="s">
        <v>412</v>
      </c>
      <c r="B174" s="6" t="s">
        <v>323</v>
      </c>
      <c r="C174" s="6" t="s">
        <v>326</v>
      </c>
      <c r="D174" s="6" t="s">
        <v>115</v>
      </c>
      <c r="E174" s="7">
        <v>1153000</v>
      </c>
      <c r="F174" s="7">
        <v>1153000</v>
      </c>
      <c r="G174" s="7">
        <v>1153000</v>
      </c>
    </row>
    <row r="175" spans="1:7" s="8" customFormat="1" ht="24" outlineLevel="6" x14ac:dyDescent="0.25">
      <c r="A175" s="5" t="s">
        <v>569</v>
      </c>
      <c r="B175" s="6" t="s">
        <v>323</v>
      </c>
      <c r="C175" s="6" t="s">
        <v>327</v>
      </c>
      <c r="D175" s="6" t="s">
        <v>108</v>
      </c>
      <c r="E175" s="7">
        <f>E176</f>
        <v>336700</v>
      </c>
      <c r="F175" s="7">
        <f>F176</f>
        <v>336700</v>
      </c>
      <c r="G175" s="7">
        <f>G176</f>
        <v>336700</v>
      </c>
    </row>
    <row r="176" spans="1:7" s="8" customFormat="1" ht="36" outlineLevel="7" x14ac:dyDescent="0.25">
      <c r="A176" s="5" t="s">
        <v>412</v>
      </c>
      <c r="B176" s="6" t="s">
        <v>323</v>
      </c>
      <c r="C176" s="6" t="s">
        <v>327</v>
      </c>
      <c r="D176" s="6" t="s">
        <v>115</v>
      </c>
      <c r="E176" s="7">
        <v>336700</v>
      </c>
      <c r="F176" s="7">
        <v>336700</v>
      </c>
      <c r="G176" s="7">
        <v>336700</v>
      </c>
    </row>
    <row r="177" spans="1:7" s="8" customFormat="1" ht="24" outlineLevel="6" x14ac:dyDescent="0.25">
      <c r="A177" s="5" t="s">
        <v>570</v>
      </c>
      <c r="B177" s="6" t="s">
        <v>323</v>
      </c>
      <c r="C177" s="6" t="s">
        <v>328</v>
      </c>
      <c r="D177" s="6" t="s">
        <v>108</v>
      </c>
      <c r="E177" s="7">
        <f>E178</f>
        <v>14000</v>
      </c>
      <c r="F177" s="7">
        <f>F178</f>
        <v>14000</v>
      </c>
      <c r="G177" s="7">
        <f>G178</f>
        <v>14000</v>
      </c>
    </row>
    <row r="178" spans="1:7" s="8" customFormat="1" ht="36" outlineLevel="7" x14ac:dyDescent="0.25">
      <c r="A178" s="5" t="s">
        <v>412</v>
      </c>
      <c r="B178" s="6" t="s">
        <v>323</v>
      </c>
      <c r="C178" s="6" t="s">
        <v>328</v>
      </c>
      <c r="D178" s="6" t="s">
        <v>115</v>
      </c>
      <c r="E178" s="7">
        <v>14000</v>
      </c>
      <c r="F178" s="7">
        <v>14000</v>
      </c>
      <c r="G178" s="7">
        <v>14000</v>
      </c>
    </row>
    <row r="179" spans="1:7" s="2" customFormat="1" outlineLevel="1" x14ac:dyDescent="0.25">
      <c r="A179" s="21" t="s">
        <v>571</v>
      </c>
      <c r="B179" s="22" t="s">
        <v>329</v>
      </c>
      <c r="C179" s="22" t="s">
        <v>107</v>
      </c>
      <c r="D179" s="22" t="s">
        <v>108</v>
      </c>
      <c r="E179" s="23">
        <f>E180+E196+E219</f>
        <v>10825380</v>
      </c>
      <c r="F179" s="23">
        <f>F180+F196+F219</f>
        <v>15086100</v>
      </c>
      <c r="G179" s="23">
        <f>G180+G196+G219</f>
        <v>19144300</v>
      </c>
    </row>
    <row r="180" spans="1:7" s="8" customFormat="1" outlineLevel="2" x14ac:dyDescent="0.25">
      <c r="A180" s="5" t="s">
        <v>572</v>
      </c>
      <c r="B180" s="6" t="s">
        <v>330</v>
      </c>
      <c r="C180" s="6" t="s">
        <v>107</v>
      </c>
      <c r="D180" s="6" t="s">
        <v>108</v>
      </c>
      <c r="E180" s="7">
        <f>E181+E185+E192</f>
        <v>399800</v>
      </c>
      <c r="F180" s="7">
        <f>F181+F185+F192</f>
        <v>411800</v>
      </c>
      <c r="G180" s="7">
        <f>G181+G185+G192</f>
        <v>399800</v>
      </c>
    </row>
    <row r="181" spans="1:7" s="8" customFormat="1" ht="24" outlineLevel="3" x14ac:dyDescent="0.25">
      <c r="A181" s="5" t="s">
        <v>642</v>
      </c>
      <c r="B181" s="6" t="s">
        <v>330</v>
      </c>
      <c r="C181" s="6" t="s">
        <v>331</v>
      </c>
      <c r="D181" s="6" t="s">
        <v>108</v>
      </c>
      <c r="E181" s="7">
        <f t="shared" ref="E181:G183" si="13">E182</f>
        <v>251800</v>
      </c>
      <c r="F181" s="7">
        <f t="shared" si="13"/>
        <v>251800</v>
      </c>
      <c r="G181" s="7">
        <f t="shared" si="13"/>
        <v>251800</v>
      </c>
    </row>
    <row r="182" spans="1:7" s="8" customFormat="1" outlineLevel="5" x14ac:dyDescent="0.25">
      <c r="A182" s="5" t="s">
        <v>573</v>
      </c>
      <c r="B182" s="6" t="s">
        <v>330</v>
      </c>
      <c r="C182" s="6" t="s">
        <v>332</v>
      </c>
      <c r="D182" s="6" t="s">
        <v>108</v>
      </c>
      <c r="E182" s="7">
        <f t="shared" si="13"/>
        <v>251800</v>
      </c>
      <c r="F182" s="7">
        <f t="shared" si="13"/>
        <v>251800</v>
      </c>
      <c r="G182" s="7">
        <f t="shared" si="13"/>
        <v>251800</v>
      </c>
    </row>
    <row r="183" spans="1:7" s="8" customFormat="1" ht="123" customHeight="1" outlineLevel="6" x14ac:dyDescent="0.25">
      <c r="A183" s="5" t="s">
        <v>641</v>
      </c>
      <c r="B183" s="6" t="s">
        <v>330</v>
      </c>
      <c r="C183" s="6" t="s">
        <v>333</v>
      </c>
      <c r="D183" s="6" t="s">
        <v>108</v>
      </c>
      <c r="E183" s="7">
        <f t="shared" si="13"/>
        <v>251800</v>
      </c>
      <c r="F183" s="7">
        <f t="shared" si="13"/>
        <v>251800</v>
      </c>
      <c r="G183" s="7">
        <f t="shared" si="13"/>
        <v>251800</v>
      </c>
    </row>
    <row r="184" spans="1:7" s="8" customFormat="1" ht="15" customHeight="1" outlineLevel="7" x14ac:dyDescent="0.25">
      <c r="A184" s="5" t="s">
        <v>419</v>
      </c>
      <c r="B184" s="6" t="s">
        <v>330</v>
      </c>
      <c r="C184" s="6" t="s">
        <v>333</v>
      </c>
      <c r="D184" s="6" t="s">
        <v>126</v>
      </c>
      <c r="E184" s="7">
        <v>251800</v>
      </c>
      <c r="F184" s="7">
        <v>251800</v>
      </c>
      <c r="G184" s="7">
        <v>251800</v>
      </c>
    </row>
    <row r="185" spans="1:7" s="8" customFormat="1" ht="24" outlineLevel="3" x14ac:dyDescent="0.25">
      <c r="A185" s="5" t="s">
        <v>574</v>
      </c>
      <c r="B185" s="6" t="s">
        <v>330</v>
      </c>
      <c r="C185" s="6" t="s">
        <v>334</v>
      </c>
      <c r="D185" s="6" t="s">
        <v>108</v>
      </c>
      <c r="E185" s="7">
        <f t="shared" ref="E185:G186" si="14">E186</f>
        <v>0</v>
      </c>
      <c r="F185" s="7">
        <f t="shared" si="14"/>
        <v>12000</v>
      </c>
      <c r="G185" s="7">
        <f t="shared" si="14"/>
        <v>0</v>
      </c>
    </row>
    <row r="186" spans="1:7" s="8" customFormat="1" ht="25.5" customHeight="1" outlineLevel="4" x14ac:dyDescent="0.25">
      <c r="A186" s="5" t="s">
        <v>575</v>
      </c>
      <c r="B186" s="6" t="s">
        <v>330</v>
      </c>
      <c r="C186" s="6" t="s">
        <v>335</v>
      </c>
      <c r="D186" s="6" t="s">
        <v>108</v>
      </c>
      <c r="E186" s="7">
        <f t="shared" si="14"/>
        <v>0</v>
      </c>
      <c r="F186" s="7">
        <f t="shared" si="14"/>
        <v>12000</v>
      </c>
      <c r="G186" s="7">
        <f t="shared" si="14"/>
        <v>0</v>
      </c>
    </row>
    <row r="187" spans="1:7" s="8" customFormat="1" outlineLevel="5" x14ac:dyDescent="0.25">
      <c r="A187" s="5" t="s">
        <v>576</v>
      </c>
      <c r="B187" s="6" t="s">
        <v>330</v>
      </c>
      <c r="C187" s="6" t="s">
        <v>336</v>
      </c>
      <c r="D187" s="6" t="s">
        <v>108</v>
      </c>
      <c r="E187" s="7">
        <f>E188+E190</f>
        <v>0</v>
      </c>
      <c r="F187" s="7">
        <f>F188+F190</f>
        <v>12000</v>
      </c>
      <c r="G187" s="7">
        <f>G188+G190</f>
        <v>0</v>
      </c>
    </row>
    <row r="188" spans="1:7" s="8" customFormat="1" ht="24" outlineLevel="6" x14ac:dyDescent="0.25">
      <c r="A188" s="5" t="s">
        <v>577</v>
      </c>
      <c r="B188" s="6" t="s">
        <v>330</v>
      </c>
      <c r="C188" s="6" t="s">
        <v>337</v>
      </c>
      <c r="D188" s="6" t="s">
        <v>108</v>
      </c>
      <c r="E188" s="7">
        <f>E189</f>
        <v>0</v>
      </c>
      <c r="F188" s="7">
        <f>F189</f>
        <v>2000</v>
      </c>
      <c r="G188" s="7">
        <f>G189</f>
        <v>0</v>
      </c>
    </row>
    <row r="189" spans="1:7" s="8" customFormat="1" ht="14.25" customHeight="1" outlineLevel="7" x14ac:dyDescent="0.25">
      <c r="A189" s="5" t="s">
        <v>419</v>
      </c>
      <c r="B189" s="6" t="s">
        <v>330</v>
      </c>
      <c r="C189" s="6" t="s">
        <v>337</v>
      </c>
      <c r="D189" s="6" t="s">
        <v>126</v>
      </c>
      <c r="E189" s="7">
        <v>0</v>
      </c>
      <c r="F189" s="24">
        <v>2000</v>
      </c>
      <c r="G189" s="25">
        <v>0</v>
      </c>
    </row>
    <row r="190" spans="1:7" s="8" customFormat="1" ht="36" outlineLevel="6" x14ac:dyDescent="0.25">
      <c r="A190" s="5" t="s">
        <v>578</v>
      </c>
      <c r="B190" s="6" t="s">
        <v>330</v>
      </c>
      <c r="C190" s="6" t="s">
        <v>338</v>
      </c>
      <c r="D190" s="6" t="s">
        <v>108</v>
      </c>
      <c r="E190" s="7">
        <f>E191</f>
        <v>0</v>
      </c>
      <c r="F190" s="7">
        <f>F191</f>
        <v>10000</v>
      </c>
      <c r="G190" s="7">
        <f>G191</f>
        <v>0</v>
      </c>
    </row>
    <row r="191" spans="1:7" s="8" customFormat="1" ht="13.5" customHeight="1" outlineLevel="7" x14ac:dyDescent="0.25">
      <c r="A191" s="5" t="s">
        <v>419</v>
      </c>
      <c r="B191" s="6" t="s">
        <v>330</v>
      </c>
      <c r="C191" s="6" t="s">
        <v>338</v>
      </c>
      <c r="D191" s="6" t="s">
        <v>126</v>
      </c>
      <c r="E191" s="7">
        <v>0</v>
      </c>
      <c r="F191" s="24">
        <v>10000</v>
      </c>
      <c r="G191" s="25">
        <v>0</v>
      </c>
    </row>
    <row r="192" spans="1:7" s="8" customFormat="1" ht="24" outlineLevel="3" x14ac:dyDescent="0.25">
      <c r="A192" s="5" t="s">
        <v>517</v>
      </c>
      <c r="B192" s="6" t="s">
        <v>330</v>
      </c>
      <c r="C192" s="6" t="s">
        <v>266</v>
      </c>
      <c r="D192" s="6" t="s">
        <v>108</v>
      </c>
      <c r="E192" s="7">
        <f t="shared" ref="E192:G194" si="15">E193</f>
        <v>148000</v>
      </c>
      <c r="F192" s="7">
        <f t="shared" si="15"/>
        <v>148000</v>
      </c>
      <c r="G192" s="7">
        <f t="shared" si="15"/>
        <v>148000</v>
      </c>
    </row>
    <row r="193" spans="1:7" s="8" customFormat="1" outlineLevel="4" x14ac:dyDescent="0.25">
      <c r="A193" s="5" t="s">
        <v>579</v>
      </c>
      <c r="B193" s="6" t="s">
        <v>330</v>
      </c>
      <c r="C193" s="6" t="s">
        <v>339</v>
      </c>
      <c r="D193" s="6" t="s">
        <v>108</v>
      </c>
      <c r="E193" s="7">
        <f t="shared" si="15"/>
        <v>148000</v>
      </c>
      <c r="F193" s="7">
        <f t="shared" si="15"/>
        <v>148000</v>
      </c>
      <c r="G193" s="7">
        <f t="shared" si="15"/>
        <v>148000</v>
      </c>
    </row>
    <row r="194" spans="1:7" s="8" customFormat="1" ht="134.25" customHeight="1" outlineLevel="6" x14ac:dyDescent="0.25">
      <c r="A194" s="5" t="s">
        <v>10</v>
      </c>
      <c r="B194" s="6" t="s">
        <v>330</v>
      </c>
      <c r="C194" s="6" t="s">
        <v>340</v>
      </c>
      <c r="D194" s="6" t="s">
        <v>108</v>
      </c>
      <c r="E194" s="7">
        <f t="shared" si="15"/>
        <v>148000</v>
      </c>
      <c r="F194" s="7">
        <f t="shared" si="15"/>
        <v>148000</v>
      </c>
      <c r="G194" s="7">
        <f t="shared" si="15"/>
        <v>148000</v>
      </c>
    </row>
    <row r="195" spans="1:7" s="8" customFormat="1" ht="13.5" customHeight="1" outlineLevel="7" x14ac:dyDescent="0.25">
      <c r="A195" s="5" t="s">
        <v>419</v>
      </c>
      <c r="B195" s="6" t="s">
        <v>330</v>
      </c>
      <c r="C195" s="6" t="s">
        <v>340</v>
      </c>
      <c r="D195" s="6" t="s">
        <v>126</v>
      </c>
      <c r="E195" s="7">
        <v>148000</v>
      </c>
      <c r="F195" s="7">
        <v>148000</v>
      </c>
      <c r="G195" s="7">
        <v>148000</v>
      </c>
    </row>
    <row r="196" spans="1:7" s="8" customFormat="1" outlineLevel="2" x14ac:dyDescent="0.25">
      <c r="A196" s="5" t="s">
        <v>580</v>
      </c>
      <c r="B196" s="6" t="s">
        <v>341</v>
      </c>
      <c r="C196" s="6" t="s">
        <v>107</v>
      </c>
      <c r="D196" s="6" t="s">
        <v>108</v>
      </c>
      <c r="E196" s="7">
        <f>E197</f>
        <v>10054200</v>
      </c>
      <c r="F196" s="7">
        <f>F197</f>
        <v>14401500</v>
      </c>
      <c r="G196" s="7">
        <f>G197</f>
        <v>18471700</v>
      </c>
    </row>
    <row r="197" spans="1:7" s="8" customFormat="1" ht="24" outlineLevel="3" x14ac:dyDescent="0.25">
      <c r="A197" s="5" t="s">
        <v>77</v>
      </c>
      <c r="B197" s="6" t="s">
        <v>341</v>
      </c>
      <c r="C197" s="6" t="s">
        <v>342</v>
      </c>
      <c r="D197" s="6" t="s">
        <v>108</v>
      </c>
      <c r="E197" s="7">
        <f>E198+E211</f>
        <v>10054200</v>
      </c>
      <c r="F197" s="7">
        <f>F198+F211</f>
        <v>14401500</v>
      </c>
      <c r="G197" s="7">
        <f>G198+G211</f>
        <v>18471700</v>
      </c>
    </row>
    <row r="198" spans="1:7" s="8" customFormat="1" ht="60" outlineLevel="4" x14ac:dyDescent="0.25">
      <c r="A198" s="5" t="s">
        <v>81</v>
      </c>
      <c r="B198" s="6" t="s">
        <v>341</v>
      </c>
      <c r="C198" s="6" t="s">
        <v>343</v>
      </c>
      <c r="D198" s="6" t="s">
        <v>108</v>
      </c>
      <c r="E198" s="7">
        <f>E199</f>
        <v>9918400</v>
      </c>
      <c r="F198" s="7">
        <f>F199</f>
        <v>14236500</v>
      </c>
      <c r="G198" s="7">
        <f>G199</f>
        <v>18306700</v>
      </c>
    </row>
    <row r="199" spans="1:7" s="8" customFormat="1" ht="39" customHeight="1" outlineLevel="5" x14ac:dyDescent="0.25">
      <c r="A199" s="5" t="s">
        <v>82</v>
      </c>
      <c r="B199" s="6" t="s">
        <v>341</v>
      </c>
      <c r="C199" s="6" t="s">
        <v>344</v>
      </c>
      <c r="D199" s="6" t="s">
        <v>108</v>
      </c>
      <c r="E199" s="7">
        <f>E200+E202+E204+E206+E208</f>
        <v>9918400</v>
      </c>
      <c r="F199" s="7">
        <f>F200+F202+F204+F206+F208</f>
        <v>14236500</v>
      </c>
      <c r="G199" s="7">
        <f>G200+G202+G204+G206+G208</f>
        <v>18306700</v>
      </c>
    </row>
    <row r="200" spans="1:7" s="8" customFormat="1" ht="24" outlineLevel="6" x14ac:dyDescent="0.25">
      <c r="A200" s="5" t="s">
        <v>83</v>
      </c>
      <c r="B200" s="6" t="s">
        <v>341</v>
      </c>
      <c r="C200" s="6" t="s">
        <v>345</v>
      </c>
      <c r="D200" s="6" t="s">
        <v>108</v>
      </c>
      <c r="E200" s="7">
        <f>E201</f>
        <v>4000000</v>
      </c>
      <c r="F200" s="7">
        <f>F201</f>
        <v>4000000</v>
      </c>
      <c r="G200" s="7">
        <f>G201</f>
        <v>4000000</v>
      </c>
    </row>
    <row r="201" spans="1:7" s="8" customFormat="1" ht="13.5" customHeight="1" outlineLevel="7" x14ac:dyDescent="0.25">
      <c r="A201" s="5" t="s">
        <v>581</v>
      </c>
      <c r="B201" s="6" t="s">
        <v>341</v>
      </c>
      <c r="C201" s="6" t="s">
        <v>345</v>
      </c>
      <c r="D201" s="6" t="s">
        <v>126</v>
      </c>
      <c r="E201" s="7">
        <v>4000000</v>
      </c>
      <c r="F201" s="7">
        <v>4000000</v>
      </c>
      <c r="G201" s="7">
        <v>4000000</v>
      </c>
    </row>
    <row r="202" spans="1:7" s="8" customFormat="1" outlineLevel="6" x14ac:dyDescent="0.25">
      <c r="A202" s="5" t="s">
        <v>582</v>
      </c>
      <c r="B202" s="6" t="s">
        <v>341</v>
      </c>
      <c r="C202" s="6" t="s">
        <v>346</v>
      </c>
      <c r="D202" s="6" t="s">
        <v>108</v>
      </c>
      <c r="E202" s="7">
        <f>E203</f>
        <v>236342.09</v>
      </c>
      <c r="F202" s="7">
        <f>F203</f>
        <v>367202.5</v>
      </c>
      <c r="G202" s="7">
        <f>G203</f>
        <v>3316500</v>
      </c>
    </row>
    <row r="203" spans="1:7" s="8" customFormat="1" ht="14.25" customHeight="1" outlineLevel="7" x14ac:dyDescent="0.25">
      <c r="A203" s="5" t="s">
        <v>419</v>
      </c>
      <c r="B203" s="6" t="s">
        <v>341</v>
      </c>
      <c r="C203" s="6" t="s">
        <v>346</v>
      </c>
      <c r="D203" s="6" t="s">
        <v>126</v>
      </c>
      <c r="E203" s="7">
        <v>236342.09</v>
      </c>
      <c r="F203" s="7">
        <v>367202.5</v>
      </c>
      <c r="G203" s="7">
        <v>3316500</v>
      </c>
    </row>
    <row r="204" spans="1:7" s="8" customFormat="1" outlineLevel="6" x14ac:dyDescent="0.25">
      <c r="A204" s="5" t="s">
        <v>583</v>
      </c>
      <c r="B204" s="6" t="s">
        <v>341</v>
      </c>
      <c r="C204" s="6" t="s">
        <v>347</v>
      </c>
      <c r="D204" s="6" t="s">
        <v>108</v>
      </c>
      <c r="E204" s="7">
        <f>E205</f>
        <v>0</v>
      </c>
      <c r="F204" s="7">
        <f>F205</f>
        <v>0</v>
      </c>
      <c r="G204" s="7">
        <f>G205</f>
        <v>200000</v>
      </c>
    </row>
    <row r="205" spans="1:7" s="8" customFormat="1" ht="15.75" customHeight="1" outlineLevel="7" x14ac:dyDescent="0.25">
      <c r="A205" s="5" t="s">
        <v>419</v>
      </c>
      <c r="B205" s="6" t="s">
        <v>341</v>
      </c>
      <c r="C205" s="6" t="s">
        <v>347</v>
      </c>
      <c r="D205" s="6" t="s">
        <v>126</v>
      </c>
      <c r="E205" s="7">
        <v>0</v>
      </c>
      <c r="F205" s="7">
        <v>0</v>
      </c>
      <c r="G205" s="7">
        <v>200000</v>
      </c>
    </row>
    <row r="206" spans="1:7" s="8" customFormat="1" outlineLevel="6" x14ac:dyDescent="0.25">
      <c r="A206" s="5" t="s">
        <v>585</v>
      </c>
      <c r="B206" s="6" t="s">
        <v>341</v>
      </c>
      <c r="C206" s="6" t="s">
        <v>349</v>
      </c>
      <c r="D206" s="6" t="s">
        <v>108</v>
      </c>
      <c r="E206" s="7">
        <f>E207</f>
        <v>1542057.91</v>
      </c>
      <c r="F206" s="7">
        <f>F207</f>
        <v>5729297.5</v>
      </c>
      <c r="G206" s="7">
        <f>G207</f>
        <v>6650200</v>
      </c>
    </row>
    <row r="207" spans="1:7" s="8" customFormat="1" ht="24" outlineLevel="7" x14ac:dyDescent="0.25">
      <c r="A207" s="5" t="s">
        <v>584</v>
      </c>
      <c r="B207" s="6" t="s">
        <v>341</v>
      </c>
      <c r="C207" s="6" t="s">
        <v>349</v>
      </c>
      <c r="D207" s="6" t="s">
        <v>348</v>
      </c>
      <c r="E207" s="7">
        <v>1542057.91</v>
      </c>
      <c r="F207" s="7">
        <v>5729297.5</v>
      </c>
      <c r="G207" s="7">
        <v>6650200</v>
      </c>
    </row>
    <row r="208" spans="1:7" s="8" customFormat="1" ht="48" outlineLevel="6" x14ac:dyDescent="0.25">
      <c r="A208" s="5" t="s">
        <v>586</v>
      </c>
      <c r="B208" s="6" t="s">
        <v>341</v>
      </c>
      <c r="C208" s="6" t="s">
        <v>350</v>
      </c>
      <c r="D208" s="6" t="s">
        <v>108</v>
      </c>
      <c r="E208" s="7">
        <f>E209+E210</f>
        <v>4140000</v>
      </c>
      <c r="F208" s="7">
        <f>F209+F210</f>
        <v>4140000</v>
      </c>
      <c r="G208" s="7">
        <f>G209+G210</f>
        <v>4140000</v>
      </c>
    </row>
    <row r="209" spans="1:7" s="8" customFormat="1" ht="24" outlineLevel="7" x14ac:dyDescent="0.25">
      <c r="A209" s="5" t="s">
        <v>584</v>
      </c>
      <c r="B209" s="6" t="s">
        <v>341</v>
      </c>
      <c r="C209" s="6" t="s">
        <v>350</v>
      </c>
      <c r="D209" s="6" t="s">
        <v>348</v>
      </c>
      <c r="E209" s="7">
        <v>4140000</v>
      </c>
      <c r="F209" s="7">
        <v>4140000</v>
      </c>
      <c r="G209" s="7">
        <v>0</v>
      </c>
    </row>
    <row r="210" spans="1:7" s="8" customFormat="1" ht="13.5" customHeight="1" outlineLevel="7" x14ac:dyDescent="0.25">
      <c r="A210" s="5" t="s">
        <v>419</v>
      </c>
      <c r="B210" s="6" t="s">
        <v>341</v>
      </c>
      <c r="C210" s="6" t="s">
        <v>350</v>
      </c>
      <c r="D210" s="6" t="s">
        <v>126</v>
      </c>
      <c r="E210" s="7">
        <v>0</v>
      </c>
      <c r="F210" s="7">
        <v>0</v>
      </c>
      <c r="G210" s="7">
        <v>4140000</v>
      </c>
    </row>
    <row r="211" spans="1:7" s="8" customFormat="1" ht="48" outlineLevel="4" x14ac:dyDescent="0.25">
      <c r="A211" s="5" t="s">
        <v>78</v>
      </c>
      <c r="B211" s="6" t="s">
        <v>341</v>
      </c>
      <c r="C211" s="6" t="s">
        <v>351</v>
      </c>
      <c r="D211" s="6" t="s">
        <v>108</v>
      </c>
      <c r="E211" s="7">
        <f>E212</f>
        <v>135800</v>
      </c>
      <c r="F211" s="7">
        <f>F212</f>
        <v>165000</v>
      </c>
      <c r="G211" s="7">
        <f>G212</f>
        <v>165000</v>
      </c>
    </row>
    <row r="212" spans="1:7" s="8" customFormat="1" ht="26.25" customHeight="1" outlineLevel="5" x14ac:dyDescent="0.25">
      <c r="A212" s="5" t="s">
        <v>587</v>
      </c>
      <c r="B212" s="6" t="s">
        <v>341</v>
      </c>
      <c r="C212" s="6" t="s">
        <v>352</v>
      </c>
      <c r="D212" s="6" t="s">
        <v>108</v>
      </c>
      <c r="E212" s="7">
        <f>E213+E215+E217</f>
        <v>135800</v>
      </c>
      <c r="F212" s="7">
        <f>F213+F215+F217</f>
        <v>165000</v>
      </c>
      <c r="G212" s="7">
        <f>G213+G215+G217</f>
        <v>165000</v>
      </c>
    </row>
    <row r="213" spans="1:7" s="8" customFormat="1" outlineLevel="6" x14ac:dyDescent="0.25">
      <c r="A213" s="5" t="s">
        <v>588</v>
      </c>
      <c r="B213" s="6" t="s">
        <v>341</v>
      </c>
      <c r="C213" s="6" t="s">
        <v>353</v>
      </c>
      <c r="D213" s="6" t="s">
        <v>108</v>
      </c>
      <c r="E213" s="7">
        <f>E214</f>
        <v>40800</v>
      </c>
      <c r="F213" s="7">
        <f>F214</f>
        <v>50000</v>
      </c>
      <c r="G213" s="7">
        <f>G214</f>
        <v>50000</v>
      </c>
    </row>
    <row r="214" spans="1:7" s="8" customFormat="1" ht="13.5" customHeight="1" outlineLevel="7" x14ac:dyDescent="0.25">
      <c r="A214" s="5" t="s">
        <v>419</v>
      </c>
      <c r="B214" s="6" t="s">
        <v>341</v>
      </c>
      <c r="C214" s="6" t="s">
        <v>353</v>
      </c>
      <c r="D214" s="6" t="s">
        <v>126</v>
      </c>
      <c r="E214" s="7">
        <v>40800</v>
      </c>
      <c r="F214" s="7">
        <v>50000</v>
      </c>
      <c r="G214" s="7">
        <v>50000</v>
      </c>
    </row>
    <row r="215" spans="1:7" s="8" customFormat="1" outlineLevel="6" x14ac:dyDescent="0.25">
      <c r="A215" s="5" t="s">
        <v>589</v>
      </c>
      <c r="B215" s="6" t="s">
        <v>341</v>
      </c>
      <c r="C215" s="6" t="s">
        <v>354</v>
      </c>
      <c r="D215" s="6" t="s">
        <v>108</v>
      </c>
      <c r="E215" s="7">
        <f>E216</f>
        <v>15000</v>
      </c>
      <c r="F215" s="7">
        <f>F216</f>
        <v>15000</v>
      </c>
      <c r="G215" s="7">
        <f>G216</f>
        <v>15000</v>
      </c>
    </row>
    <row r="216" spans="1:7" s="8" customFormat="1" ht="12.75" customHeight="1" outlineLevel="7" x14ac:dyDescent="0.25">
      <c r="A216" s="5" t="s">
        <v>419</v>
      </c>
      <c r="B216" s="6" t="s">
        <v>341</v>
      </c>
      <c r="C216" s="6" t="s">
        <v>354</v>
      </c>
      <c r="D216" s="6" t="s">
        <v>126</v>
      </c>
      <c r="E216" s="7">
        <v>15000</v>
      </c>
      <c r="F216" s="7">
        <v>15000</v>
      </c>
      <c r="G216" s="7">
        <v>15000</v>
      </c>
    </row>
    <row r="217" spans="1:7" s="8" customFormat="1" outlineLevel="6" x14ac:dyDescent="0.25">
      <c r="A217" s="5" t="s">
        <v>80</v>
      </c>
      <c r="B217" s="6" t="s">
        <v>341</v>
      </c>
      <c r="C217" s="6" t="s">
        <v>79</v>
      </c>
      <c r="D217" s="6" t="s">
        <v>108</v>
      </c>
      <c r="E217" s="7">
        <f>E218</f>
        <v>80000</v>
      </c>
      <c r="F217" s="7">
        <f>F218</f>
        <v>100000</v>
      </c>
      <c r="G217" s="7">
        <f>G218</f>
        <v>100000</v>
      </c>
    </row>
    <row r="218" spans="1:7" s="8" customFormat="1" ht="12.75" customHeight="1" outlineLevel="7" x14ac:dyDescent="0.25">
      <c r="A218" s="5" t="s">
        <v>419</v>
      </c>
      <c r="B218" s="6" t="s">
        <v>341</v>
      </c>
      <c r="C218" s="6" t="s">
        <v>79</v>
      </c>
      <c r="D218" s="6" t="s">
        <v>126</v>
      </c>
      <c r="E218" s="7">
        <v>80000</v>
      </c>
      <c r="F218" s="7">
        <v>100000</v>
      </c>
      <c r="G218" s="7">
        <v>100000</v>
      </c>
    </row>
    <row r="219" spans="1:7" s="8" customFormat="1" outlineLevel="2" x14ac:dyDescent="0.25">
      <c r="A219" s="5" t="s">
        <v>590</v>
      </c>
      <c r="B219" s="6" t="s">
        <v>355</v>
      </c>
      <c r="C219" s="6" t="s">
        <v>107</v>
      </c>
      <c r="D219" s="6" t="s">
        <v>108</v>
      </c>
      <c r="E219" s="7">
        <f t="shared" ref="E219:G220" si="16">E220</f>
        <v>371380</v>
      </c>
      <c r="F219" s="7">
        <f t="shared" si="16"/>
        <v>272800</v>
      </c>
      <c r="G219" s="7">
        <f t="shared" si="16"/>
        <v>272800</v>
      </c>
    </row>
    <row r="220" spans="1:7" s="8" customFormat="1" outlineLevel="3" x14ac:dyDescent="0.25">
      <c r="A220" s="5" t="s">
        <v>539</v>
      </c>
      <c r="B220" s="6" t="s">
        <v>355</v>
      </c>
      <c r="C220" s="6" t="s">
        <v>295</v>
      </c>
      <c r="D220" s="6" t="s">
        <v>108</v>
      </c>
      <c r="E220" s="7">
        <f t="shared" si="16"/>
        <v>371380</v>
      </c>
      <c r="F220" s="7">
        <f t="shared" si="16"/>
        <v>272800</v>
      </c>
      <c r="G220" s="7">
        <f t="shared" si="16"/>
        <v>272800</v>
      </c>
    </row>
    <row r="221" spans="1:7" s="8" customFormat="1" outlineLevel="4" x14ac:dyDescent="0.25">
      <c r="A221" s="5" t="s">
        <v>540</v>
      </c>
      <c r="B221" s="6" t="s">
        <v>355</v>
      </c>
      <c r="C221" s="6" t="s">
        <v>296</v>
      </c>
      <c r="D221" s="6" t="s">
        <v>108</v>
      </c>
      <c r="E221" s="7">
        <f>E222+E224</f>
        <v>371380</v>
      </c>
      <c r="F221" s="7">
        <f>F222+F224</f>
        <v>272800</v>
      </c>
      <c r="G221" s="7">
        <f>G222+G224</f>
        <v>272800</v>
      </c>
    </row>
    <row r="222" spans="1:7" s="8" customFormat="1" outlineLevel="6" x14ac:dyDescent="0.25">
      <c r="A222" s="5" t="s">
        <v>591</v>
      </c>
      <c r="B222" s="6" t="s">
        <v>355</v>
      </c>
      <c r="C222" s="6" t="s">
        <v>356</v>
      </c>
      <c r="D222" s="6" t="s">
        <v>108</v>
      </c>
      <c r="E222" s="7">
        <f>E223</f>
        <v>272800</v>
      </c>
      <c r="F222" s="7">
        <f>F223</f>
        <v>272800</v>
      </c>
      <c r="G222" s="7">
        <f>G223</f>
        <v>272800</v>
      </c>
    </row>
    <row r="223" spans="1:7" s="8" customFormat="1" ht="14.25" customHeight="1" outlineLevel="7" x14ac:dyDescent="0.25">
      <c r="A223" s="5" t="s">
        <v>419</v>
      </c>
      <c r="B223" s="6" t="s">
        <v>355</v>
      </c>
      <c r="C223" s="6" t="s">
        <v>356</v>
      </c>
      <c r="D223" s="6" t="s">
        <v>126</v>
      </c>
      <c r="E223" s="7">
        <v>272800</v>
      </c>
      <c r="F223" s="7">
        <v>272800</v>
      </c>
      <c r="G223" s="7">
        <v>272800</v>
      </c>
    </row>
    <row r="224" spans="1:7" s="8" customFormat="1" ht="14.25" customHeight="1" outlineLevel="7" x14ac:dyDescent="0.25">
      <c r="A224" s="5" t="s">
        <v>85</v>
      </c>
      <c r="B224" s="6" t="s">
        <v>355</v>
      </c>
      <c r="C224" s="6" t="s">
        <v>84</v>
      </c>
      <c r="D224" s="6" t="s">
        <v>108</v>
      </c>
      <c r="E224" s="7">
        <f>E225</f>
        <v>98580</v>
      </c>
      <c r="F224" s="7">
        <f>F225</f>
        <v>0</v>
      </c>
      <c r="G224" s="7">
        <f>G225</f>
        <v>0</v>
      </c>
    </row>
    <row r="225" spans="1:7" s="8" customFormat="1" ht="14.25" customHeight="1" outlineLevel="7" x14ac:dyDescent="0.25">
      <c r="A225" s="5" t="s">
        <v>419</v>
      </c>
      <c r="B225" s="6" t="s">
        <v>355</v>
      </c>
      <c r="C225" s="6" t="s">
        <v>84</v>
      </c>
      <c r="D225" s="6" t="s">
        <v>126</v>
      </c>
      <c r="E225" s="7">
        <v>98580</v>
      </c>
      <c r="F225" s="7">
        <v>0</v>
      </c>
      <c r="G225" s="7">
        <v>0</v>
      </c>
    </row>
    <row r="226" spans="1:7" s="2" customFormat="1" outlineLevel="1" x14ac:dyDescent="0.25">
      <c r="A226" s="21" t="s">
        <v>448</v>
      </c>
      <c r="B226" s="22" t="s">
        <v>157</v>
      </c>
      <c r="C226" s="22" t="s">
        <v>107</v>
      </c>
      <c r="D226" s="22" t="s">
        <v>108</v>
      </c>
      <c r="E226" s="23">
        <f>E227+E235</f>
        <v>1288103.49</v>
      </c>
      <c r="F226" s="23">
        <f>F227+F235</f>
        <v>1236548</v>
      </c>
      <c r="G226" s="23">
        <f>G227+G235</f>
        <v>1083600</v>
      </c>
    </row>
    <row r="227" spans="1:7" s="8" customFormat="1" outlineLevel="2" x14ac:dyDescent="0.25">
      <c r="A227" s="5" t="s">
        <v>592</v>
      </c>
      <c r="B227" s="6" t="s">
        <v>357</v>
      </c>
      <c r="C227" s="6" t="s">
        <v>107</v>
      </c>
      <c r="D227" s="6" t="s">
        <v>108</v>
      </c>
      <c r="E227" s="7">
        <f t="shared" ref="E227:G228" si="17">E228</f>
        <v>1083600</v>
      </c>
      <c r="F227" s="7">
        <f t="shared" si="17"/>
        <v>1083600</v>
      </c>
      <c r="G227" s="7">
        <f t="shared" si="17"/>
        <v>1083600</v>
      </c>
    </row>
    <row r="228" spans="1:7" s="8" customFormat="1" outlineLevel="3" x14ac:dyDescent="0.25">
      <c r="A228" s="5" t="s">
        <v>539</v>
      </c>
      <c r="B228" s="6" t="s">
        <v>357</v>
      </c>
      <c r="C228" s="6" t="s">
        <v>295</v>
      </c>
      <c r="D228" s="6" t="s">
        <v>108</v>
      </c>
      <c r="E228" s="7">
        <f t="shared" si="17"/>
        <v>1083600</v>
      </c>
      <c r="F228" s="7">
        <f t="shared" si="17"/>
        <v>1083600</v>
      </c>
      <c r="G228" s="7">
        <f t="shared" si="17"/>
        <v>1083600</v>
      </c>
    </row>
    <row r="229" spans="1:7" s="8" customFormat="1" outlineLevel="4" x14ac:dyDescent="0.25">
      <c r="A229" s="5" t="s">
        <v>540</v>
      </c>
      <c r="B229" s="6" t="s">
        <v>357</v>
      </c>
      <c r="C229" s="6" t="s">
        <v>296</v>
      </c>
      <c r="D229" s="6" t="s">
        <v>108</v>
      </c>
      <c r="E229" s="7">
        <f>E230+E232</f>
        <v>1083600</v>
      </c>
      <c r="F229" s="7">
        <f>F230+F232</f>
        <v>1083600</v>
      </c>
      <c r="G229" s="7">
        <f>G230+G232</f>
        <v>1083600</v>
      </c>
    </row>
    <row r="230" spans="1:7" s="8" customFormat="1" ht="24.75" customHeight="1" outlineLevel="6" x14ac:dyDescent="0.25">
      <c r="A230" s="5" t="s">
        <v>593</v>
      </c>
      <c r="B230" s="6" t="s">
        <v>357</v>
      </c>
      <c r="C230" s="6" t="s">
        <v>358</v>
      </c>
      <c r="D230" s="6" t="s">
        <v>108</v>
      </c>
      <c r="E230" s="7">
        <f>E231</f>
        <v>1005600</v>
      </c>
      <c r="F230" s="7">
        <f>F231</f>
        <v>1005600</v>
      </c>
      <c r="G230" s="7">
        <f>G231</f>
        <v>1005600</v>
      </c>
    </row>
    <row r="231" spans="1:7" s="8" customFormat="1" ht="13.5" customHeight="1" outlineLevel="7" x14ac:dyDescent="0.25">
      <c r="A231" s="5" t="s">
        <v>419</v>
      </c>
      <c r="B231" s="6" t="s">
        <v>357</v>
      </c>
      <c r="C231" s="6" t="s">
        <v>358</v>
      </c>
      <c r="D231" s="6" t="s">
        <v>126</v>
      </c>
      <c r="E231" s="7">
        <v>1005600</v>
      </c>
      <c r="F231" s="7">
        <v>1005600</v>
      </c>
      <c r="G231" s="7">
        <v>1005600</v>
      </c>
    </row>
    <row r="232" spans="1:7" s="8" customFormat="1" outlineLevel="6" x14ac:dyDescent="0.25">
      <c r="A232" s="5" t="s">
        <v>594</v>
      </c>
      <c r="B232" s="6" t="s">
        <v>357</v>
      </c>
      <c r="C232" s="6" t="s">
        <v>359</v>
      </c>
      <c r="D232" s="6" t="s">
        <v>108</v>
      </c>
      <c r="E232" s="7">
        <f>E233+E234</f>
        <v>78000</v>
      </c>
      <c r="F232" s="7">
        <f>F233+F234</f>
        <v>78000</v>
      </c>
      <c r="G232" s="7">
        <f>G233+G234</f>
        <v>78000</v>
      </c>
    </row>
    <row r="233" spans="1:7" s="8" customFormat="1" ht="24" outlineLevel="7" x14ac:dyDescent="0.25">
      <c r="A233" s="5" t="s">
        <v>584</v>
      </c>
      <c r="B233" s="6" t="s">
        <v>357</v>
      </c>
      <c r="C233" s="6" t="s">
        <v>359</v>
      </c>
      <c r="D233" s="6" t="s">
        <v>348</v>
      </c>
      <c r="E233" s="7">
        <v>39000</v>
      </c>
      <c r="F233" s="7">
        <v>39000</v>
      </c>
      <c r="G233" s="7">
        <v>39000</v>
      </c>
    </row>
    <row r="234" spans="1:7" s="8" customFormat="1" ht="24" outlineLevel="7" x14ac:dyDescent="0.25">
      <c r="A234" s="5" t="s">
        <v>595</v>
      </c>
      <c r="B234" s="6" t="s">
        <v>357</v>
      </c>
      <c r="C234" s="6" t="s">
        <v>359</v>
      </c>
      <c r="D234" s="6" t="s">
        <v>360</v>
      </c>
      <c r="E234" s="7">
        <v>39000</v>
      </c>
      <c r="F234" s="7">
        <v>39000</v>
      </c>
      <c r="G234" s="7">
        <v>39000</v>
      </c>
    </row>
    <row r="235" spans="1:7" s="8" customFormat="1" outlineLevel="2" x14ac:dyDescent="0.25">
      <c r="A235" s="5" t="s">
        <v>449</v>
      </c>
      <c r="B235" s="6" t="s">
        <v>158</v>
      </c>
      <c r="C235" s="6" t="s">
        <v>107</v>
      </c>
      <c r="D235" s="6" t="s">
        <v>108</v>
      </c>
      <c r="E235" s="7">
        <f>E236+E242</f>
        <v>204503.49</v>
      </c>
      <c r="F235" s="7">
        <f>F236+F242</f>
        <v>152948</v>
      </c>
      <c r="G235" s="7">
        <f>G236+G242</f>
        <v>0</v>
      </c>
    </row>
    <row r="236" spans="1:7" s="8" customFormat="1" ht="24" outlineLevel="3" x14ac:dyDescent="0.25">
      <c r="A236" s="5" t="s">
        <v>450</v>
      </c>
      <c r="B236" s="6" t="s">
        <v>158</v>
      </c>
      <c r="C236" s="6" t="s">
        <v>159</v>
      </c>
      <c r="D236" s="6" t="s">
        <v>108</v>
      </c>
      <c r="E236" s="7">
        <f>E237</f>
        <v>152948</v>
      </c>
      <c r="F236" s="7">
        <f>F237</f>
        <v>152948</v>
      </c>
      <c r="G236" s="7">
        <f>G237</f>
        <v>0</v>
      </c>
    </row>
    <row r="237" spans="1:7" s="8" customFormat="1" ht="13.5" customHeight="1" outlineLevel="5" x14ac:dyDescent="0.25">
      <c r="A237" s="5" t="s">
        <v>451</v>
      </c>
      <c r="B237" s="6" t="s">
        <v>158</v>
      </c>
      <c r="C237" s="6" t="s">
        <v>160</v>
      </c>
      <c r="D237" s="6" t="s">
        <v>108</v>
      </c>
      <c r="E237" s="7">
        <f>E238+E240</f>
        <v>152948</v>
      </c>
      <c r="F237" s="7">
        <f>F238+F240</f>
        <v>152948</v>
      </c>
      <c r="G237" s="7">
        <f>G238+G240</f>
        <v>0</v>
      </c>
    </row>
    <row r="238" spans="1:7" s="8" customFormat="1" outlineLevel="6" x14ac:dyDescent="0.25">
      <c r="A238" s="5" t="s">
        <v>596</v>
      </c>
      <c r="B238" s="6" t="s">
        <v>158</v>
      </c>
      <c r="C238" s="6" t="s">
        <v>361</v>
      </c>
      <c r="D238" s="6" t="s">
        <v>108</v>
      </c>
      <c r="E238" s="7">
        <f>E239</f>
        <v>142806</v>
      </c>
      <c r="F238" s="7">
        <f>F239</f>
        <v>142806</v>
      </c>
      <c r="G238" s="7">
        <f>G239</f>
        <v>0</v>
      </c>
    </row>
    <row r="239" spans="1:7" s="8" customFormat="1" ht="24" outlineLevel="7" x14ac:dyDescent="0.25">
      <c r="A239" s="5" t="s">
        <v>597</v>
      </c>
      <c r="B239" s="6" t="s">
        <v>158</v>
      </c>
      <c r="C239" s="6" t="s">
        <v>361</v>
      </c>
      <c r="D239" s="6" t="s">
        <v>362</v>
      </c>
      <c r="E239" s="7">
        <v>142806</v>
      </c>
      <c r="F239" s="24">
        <v>142806</v>
      </c>
      <c r="G239" s="25">
        <v>0</v>
      </c>
    </row>
    <row r="240" spans="1:7" s="8" customFormat="1" outlineLevel="6" x14ac:dyDescent="0.25">
      <c r="A240" s="5" t="s">
        <v>598</v>
      </c>
      <c r="B240" s="6" t="s">
        <v>158</v>
      </c>
      <c r="C240" s="6" t="s">
        <v>363</v>
      </c>
      <c r="D240" s="6" t="s">
        <v>108</v>
      </c>
      <c r="E240" s="7">
        <f>E241</f>
        <v>10142</v>
      </c>
      <c r="F240" s="7">
        <f>F241</f>
        <v>10142</v>
      </c>
      <c r="G240" s="7">
        <f>G241</f>
        <v>0</v>
      </c>
    </row>
    <row r="241" spans="1:7" s="8" customFormat="1" ht="13.5" customHeight="1" outlineLevel="7" x14ac:dyDescent="0.25">
      <c r="A241" s="5" t="s">
        <v>419</v>
      </c>
      <c r="B241" s="6" t="s">
        <v>158</v>
      </c>
      <c r="C241" s="6" t="s">
        <v>363</v>
      </c>
      <c r="D241" s="6" t="s">
        <v>126</v>
      </c>
      <c r="E241" s="7">
        <v>10142</v>
      </c>
      <c r="F241" s="24">
        <v>10142</v>
      </c>
      <c r="G241" s="25">
        <v>0</v>
      </c>
    </row>
    <row r="242" spans="1:7" s="8" customFormat="1" outlineLevel="3" x14ac:dyDescent="0.25">
      <c r="A242" s="5" t="s">
        <v>539</v>
      </c>
      <c r="B242" s="6" t="s">
        <v>158</v>
      </c>
      <c r="C242" s="6" t="s">
        <v>295</v>
      </c>
      <c r="D242" s="6" t="s">
        <v>108</v>
      </c>
      <c r="E242" s="7">
        <f t="shared" ref="E242:G244" si="18">E243</f>
        <v>51555.49</v>
      </c>
      <c r="F242" s="7">
        <f t="shared" si="18"/>
        <v>0</v>
      </c>
      <c r="G242" s="7">
        <f t="shared" si="18"/>
        <v>0</v>
      </c>
    </row>
    <row r="243" spans="1:7" s="8" customFormat="1" outlineLevel="4" x14ac:dyDescent="0.25">
      <c r="A243" s="5" t="s">
        <v>540</v>
      </c>
      <c r="B243" s="6" t="s">
        <v>158</v>
      </c>
      <c r="C243" s="6" t="s">
        <v>296</v>
      </c>
      <c r="D243" s="6" t="s">
        <v>108</v>
      </c>
      <c r="E243" s="7">
        <f t="shared" si="18"/>
        <v>51555.49</v>
      </c>
      <c r="F243" s="7">
        <f t="shared" si="18"/>
        <v>0</v>
      </c>
      <c r="G243" s="7">
        <f t="shared" si="18"/>
        <v>0</v>
      </c>
    </row>
    <row r="244" spans="1:7" s="8" customFormat="1" ht="24" outlineLevel="6" x14ac:dyDescent="0.25">
      <c r="A244" s="5" t="s">
        <v>599</v>
      </c>
      <c r="B244" s="6" t="s">
        <v>158</v>
      </c>
      <c r="C244" s="6" t="s">
        <v>364</v>
      </c>
      <c r="D244" s="6" t="s">
        <v>108</v>
      </c>
      <c r="E244" s="7">
        <f t="shared" si="18"/>
        <v>51555.49</v>
      </c>
      <c r="F244" s="7">
        <f t="shared" si="18"/>
        <v>0</v>
      </c>
      <c r="G244" s="7">
        <f t="shared" si="18"/>
        <v>0</v>
      </c>
    </row>
    <row r="245" spans="1:7" s="8" customFormat="1" ht="14.25" customHeight="1" outlineLevel="7" x14ac:dyDescent="0.25">
      <c r="A245" s="5" t="s">
        <v>419</v>
      </c>
      <c r="B245" s="6" t="s">
        <v>158</v>
      </c>
      <c r="C245" s="6" t="s">
        <v>364</v>
      </c>
      <c r="D245" s="6" t="s">
        <v>126</v>
      </c>
      <c r="E245" s="7">
        <v>51555.49</v>
      </c>
      <c r="F245" s="7">
        <v>0</v>
      </c>
      <c r="G245" s="7">
        <v>0</v>
      </c>
    </row>
    <row r="246" spans="1:7" s="2" customFormat="1" outlineLevel="1" x14ac:dyDescent="0.25">
      <c r="A246" s="21" t="s">
        <v>408</v>
      </c>
      <c r="B246" s="22" t="s">
        <v>109</v>
      </c>
      <c r="C246" s="22" t="s">
        <v>107</v>
      </c>
      <c r="D246" s="22" t="s">
        <v>108</v>
      </c>
      <c r="E246" s="23">
        <f>E247+E268+E328+E371+E425</f>
        <v>291775324.74999994</v>
      </c>
      <c r="F246" s="23">
        <f>F247+F268+F328+F371+F425</f>
        <v>246649705.72999999</v>
      </c>
      <c r="G246" s="23">
        <f>G247+G268+G328+G371+G425</f>
        <v>246649705.72999999</v>
      </c>
    </row>
    <row r="247" spans="1:7" s="8" customFormat="1" outlineLevel="2" x14ac:dyDescent="0.25">
      <c r="A247" s="5" t="s">
        <v>453</v>
      </c>
      <c r="B247" s="6" t="s">
        <v>162</v>
      </c>
      <c r="C247" s="6" t="s">
        <v>107</v>
      </c>
      <c r="D247" s="6" t="s">
        <v>108</v>
      </c>
      <c r="E247" s="7">
        <f t="shared" ref="E247:G248" si="19">E248</f>
        <v>87541700</v>
      </c>
      <c r="F247" s="7">
        <f t="shared" si="19"/>
        <v>86326900</v>
      </c>
      <c r="G247" s="7">
        <f t="shared" si="19"/>
        <v>86326900</v>
      </c>
    </row>
    <row r="248" spans="1:7" s="8" customFormat="1" ht="24" outlineLevel="3" x14ac:dyDescent="0.25">
      <c r="A248" s="5" t="s">
        <v>21</v>
      </c>
      <c r="B248" s="6" t="s">
        <v>162</v>
      </c>
      <c r="C248" s="6" t="s">
        <v>163</v>
      </c>
      <c r="D248" s="6" t="s">
        <v>108</v>
      </c>
      <c r="E248" s="7">
        <f t="shared" si="19"/>
        <v>87541700</v>
      </c>
      <c r="F248" s="7">
        <f t="shared" si="19"/>
        <v>86326900</v>
      </c>
      <c r="G248" s="7">
        <f t="shared" si="19"/>
        <v>86326900</v>
      </c>
    </row>
    <row r="249" spans="1:7" s="8" customFormat="1" ht="48" outlineLevel="4" x14ac:dyDescent="0.25">
      <c r="A249" s="5" t="s">
        <v>22</v>
      </c>
      <c r="B249" s="6" t="s">
        <v>162</v>
      </c>
      <c r="C249" s="6" t="s">
        <v>167</v>
      </c>
      <c r="D249" s="6" t="s">
        <v>108</v>
      </c>
      <c r="E249" s="7">
        <f>E250+E263</f>
        <v>87541700</v>
      </c>
      <c r="F249" s="7">
        <f>F250+F263</f>
        <v>86326900</v>
      </c>
      <c r="G249" s="7">
        <f>G250+G263</f>
        <v>86326900</v>
      </c>
    </row>
    <row r="250" spans="1:7" s="8" customFormat="1" outlineLevel="5" x14ac:dyDescent="0.25">
      <c r="A250" s="5" t="s">
        <v>456</v>
      </c>
      <c r="B250" s="6" t="s">
        <v>162</v>
      </c>
      <c r="C250" s="6" t="s">
        <v>168</v>
      </c>
      <c r="D250" s="6" t="s">
        <v>108</v>
      </c>
      <c r="E250" s="7">
        <f>E251+E253+E255+E257+E259+E261</f>
        <v>85810100</v>
      </c>
      <c r="F250" s="7">
        <f>F251+F253+F255+F257+F259+F261</f>
        <v>84595300</v>
      </c>
      <c r="G250" s="7">
        <f>G251+G253+G255+G257+G259+G261</f>
        <v>84595300</v>
      </c>
    </row>
    <row r="251" spans="1:7" s="8" customFormat="1" ht="25.5" customHeight="1" outlineLevel="6" x14ac:dyDescent="0.25">
      <c r="A251" s="5" t="s">
        <v>457</v>
      </c>
      <c r="B251" s="6" t="s">
        <v>162</v>
      </c>
      <c r="C251" s="6" t="s">
        <v>169</v>
      </c>
      <c r="D251" s="6" t="s">
        <v>108</v>
      </c>
      <c r="E251" s="7">
        <f>E252</f>
        <v>22613800</v>
      </c>
      <c r="F251" s="7">
        <f>F252</f>
        <v>22613800</v>
      </c>
      <c r="G251" s="7">
        <f>G252</f>
        <v>22613800</v>
      </c>
    </row>
    <row r="252" spans="1:7" s="8" customFormat="1" ht="36" outlineLevel="7" x14ac:dyDescent="0.25">
      <c r="A252" s="5" t="s">
        <v>458</v>
      </c>
      <c r="B252" s="6" t="s">
        <v>162</v>
      </c>
      <c r="C252" s="6" t="s">
        <v>169</v>
      </c>
      <c r="D252" s="6" t="s">
        <v>170</v>
      </c>
      <c r="E252" s="7">
        <v>22613800</v>
      </c>
      <c r="F252" s="7">
        <v>22613800</v>
      </c>
      <c r="G252" s="7">
        <v>22613800</v>
      </c>
    </row>
    <row r="253" spans="1:7" s="8" customFormat="1" ht="36" outlineLevel="6" x14ac:dyDescent="0.25">
      <c r="A253" s="5" t="s">
        <v>459</v>
      </c>
      <c r="B253" s="6" t="s">
        <v>162</v>
      </c>
      <c r="C253" s="6" t="s">
        <v>171</v>
      </c>
      <c r="D253" s="6" t="s">
        <v>108</v>
      </c>
      <c r="E253" s="7">
        <f>E254</f>
        <v>6601800</v>
      </c>
      <c r="F253" s="7">
        <f>F254</f>
        <v>6601800</v>
      </c>
      <c r="G253" s="7">
        <f>G254</f>
        <v>6601800</v>
      </c>
    </row>
    <row r="254" spans="1:7" s="8" customFormat="1" ht="36" outlineLevel="7" x14ac:dyDescent="0.25">
      <c r="A254" s="5" t="s">
        <v>458</v>
      </c>
      <c r="B254" s="6" t="s">
        <v>162</v>
      </c>
      <c r="C254" s="6" t="s">
        <v>171</v>
      </c>
      <c r="D254" s="6" t="s">
        <v>170</v>
      </c>
      <c r="E254" s="7">
        <v>6601800</v>
      </c>
      <c r="F254" s="7">
        <v>6601800</v>
      </c>
      <c r="G254" s="7">
        <v>6601800</v>
      </c>
    </row>
    <row r="255" spans="1:7" s="8" customFormat="1" ht="36" outlineLevel="6" x14ac:dyDescent="0.25">
      <c r="A255" s="5" t="s">
        <v>460</v>
      </c>
      <c r="B255" s="6" t="s">
        <v>162</v>
      </c>
      <c r="C255" s="6" t="s">
        <v>172</v>
      </c>
      <c r="D255" s="6" t="s">
        <v>108</v>
      </c>
      <c r="E255" s="7">
        <f>E256</f>
        <v>279800</v>
      </c>
      <c r="F255" s="7">
        <f>F256</f>
        <v>279800</v>
      </c>
      <c r="G255" s="7">
        <f>G256</f>
        <v>279800</v>
      </c>
    </row>
    <row r="256" spans="1:7" s="8" customFormat="1" ht="36" outlineLevel="7" x14ac:dyDescent="0.25">
      <c r="A256" s="5" t="s">
        <v>458</v>
      </c>
      <c r="B256" s="6" t="s">
        <v>162</v>
      </c>
      <c r="C256" s="6" t="s">
        <v>172</v>
      </c>
      <c r="D256" s="6" t="s">
        <v>170</v>
      </c>
      <c r="E256" s="7">
        <v>279800</v>
      </c>
      <c r="F256" s="7">
        <v>279800</v>
      </c>
      <c r="G256" s="7">
        <v>279800</v>
      </c>
    </row>
    <row r="257" spans="1:7" s="8" customFormat="1" ht="72" outlineLevel="6" x14ac:dyDescent="0.25">
      <c r="A257" s="5" t="s">
        <v>461</v>
      </c>
      <c r="B257" s="6" t="s">
        <v>162</v>
      </c>
      <c r="C257" s="6" t="s">
        <v>173</v>
      </c>
      <c r="D257" s="6" t="s">
        <v>108</v>
      </c>
      <c r="E257" s="7">
        <f>E258</f>
        <v>42870800</v>
      </c>
      <c r="F257" s="7">
        <f>F258</f>
        <v>41937700</v>
      </c>
      <c r="G257" s="7">
        <f>G258</f>
        <v>41937700</v>
      </c>
    </row>
    <row r="258" spans="1:7" s="8" customFormat="1" ht="36" outlineLevel="7" x14ac:dyDescent="0.25">
      <c r="A258" s="5" t="s">
        <v>458</v>
      </c>
      <c r="B258" s="6" t="s">
        <v>162</v>
      </c>
      <c r="C258" s="6" t="s">
        <v>173</v>
      </c>
      <c r="D258" s="6" t="s">
        <v>170</v>
      </c>
      <c r="E258" s="7">
        <v>42870800</v>
      </c>
      <c r="F258" s="7">
        <v>41937700</v>
      </c>
      <c r="G258" s="7">
        <v>41937700</v>
      </c>
    </row>
    <row r="259" spans="1:7" s="8" customFormat="1" ht="72" outlineLevel="6" x14ac:dyDescent="0.25">
      <c r="A259" s="5" t="s">
        <v>462</v>
      </c>
      <c r="B259" s="6" t="s">
        <v>162</v>
      </c>
      <c r="C259" s="6" t="s">
        <v>174</v>
      </c>
      <c r="D259" s="6" t="s">
        <v>108</v>
      </c>
      <c r="E259" s="7">
        <f>E260</f>
        <v>12947000</v>
      </c>
      <c r="F259" s="7">
        <f>F260</f>
        <v>12665300</v>
      </c>
      <c r="G259" s="7">
        <f>G260</f>
        <v>12665300</v>
      </c>
    </row>
    <row r="260" spans="1:7" s="8" customFormat="1" ht="36" outlineLevel="7" x14ac:dyDescent="0.25">
      <c r="A260" s="5" t="s">
        <v>458</v>
      </c>
      <c r="B260" s="6" t="s">
        <v>162</v>
      </c>
      <c r="C260" s="6" t="s">
        <v>174</v>
      </c>
      <c r="D260" s="6" t="s">
        <v>170</v>
      </c>
      <c r="E260" s="7">
        <v>12947000</v>
      </c>
      <c r="F260" s="7">
        <v>12665300</v>
      </c>
      <c r="G260" s="7">
        <v>12665300</v>
      </c>
    </row>
    <row r="261" spans="1:7" s="8" customFormat="1" ht="72" outlineLevel="6" x14ac:dyDescent="0.25">
      <c r="A261" s="5" t="s">
        <v>463</v>
      </c>
      <c r="B261" s="6" t="s">
        <v>162</v>
      </c>
      <c r="C261" s="6" t="s">
        <v>175</v>
      </c>
      <c r="D261" s="6" t="s">
        <v>108</v>
      </c>
      <c r="E261" s="7">
        <f>E262</f>
        <v>496900</v>
      </c>
      <c r="F261" s="7">
        <f>F262</f>
        <v>496900</v>
      </c>
      <c r="G261" s="7">
        <f>G262</f>
        <v>496900</v>
      </c>
    </row>
    <row r="262" spans="1:7" s="8" customFormat="1" ht="36" outlineLevel="7" x14ac:dyDescent="0.25">
      <c r="A262" s="5" t="s">
        <v>458</v>
      </c>
      <c r="B262" s="6" t="s">
        <v>162</v>
      </c>
      <c r="C262" s="6" t="s">
        <v>175</v>
      </c>
      <c r="D262" s="6" t="s">
        <v>170</v>
      </c>
      <c r="E262" s="7">
        <v>496900</v>
      </c>
      <c r="F262" s="7">
        <v>496900</v>
      </c>
      <c r="G262" s="7">
        <v>496900</v>
      </c>
    </row>
    <row r="263" spans="1:7" s="8" customFormat="1" ht="13.5" customHeight="1" outlineLevel="5" x14ac:dyDescent="0.25">
      <c r="A263" s="5" t="s">
        <v>464</v>
      </c>
      <c r="B263" s="6" t="s">
        <v>162</v>
      </c>
      <c r="C263" s="6" t="s">
        <v>177</v>
      </c>
      <c r="D263" s="6" t="s">
        <v>108</v>
      </c>
      <c r="E263" s="7">
        <f>E264+E266</f>
        <v>1731600</v>
      </c>
      <c r="F263" s="7">
        <f>F264+F266</f>
        <v>1731600</v>
      </c>
      <c r="G263" s="7">
        <f>G264+G266</f>
        <v>1731600</v>
      </c>
    </row>
    <row r="264" spans="1:7" s="8" customFormat="1" outlineLevel="6" x14ac:dyDescent="0.25">
      <c r="A264" s="5" t="s">
        <v>465</v>
      </c>
      <c r="B264" s="6" t="s">
        <v>162</v>
      </c>
      <c r="C264" s="6" t="s">
        <v>178</v>
      </c>
      <c r="D264" s="6" t="s">
        <v>108</v>
      </c>
      <c r="E264" s="7">
        <f>E265</f>
        <v>1026200</v>
      </c>
      <c r="F264" s="7">
        <f>F265</f>
        <v>1026200</v>
      </c>
      <c r="G264" s="7">
        <f>G265</f>
        <v>1026200</v>
      </c>
    </row>
    <row r="265" spans="1:7" s="8" customFormat="1" outlineLevel="7" x14ac:dyDescent="0.25">
      <c r="A265" s="5" t="s">
        <v>452</v>
      </c>
      <c r="B265" s="6" t="s">
        <v>162</v>
      </c>
      <c r="C265" s="6" t="s">
        <v>178</v>
      </c>
      <c r="D265" s="6" t="s">
        <v>161</v>
      </c>
      <c r="E265" s="7">
        <v>1026200</v>
      </c>
      <c r="F265" s="7">
        <v>1026200</v>
      </c>
      <c r="G265" s="7">
        <v>1026200</v>
      </c>
    </row>
    <row r="266" spans="1:7" s="8" customFormat="1" ht="60" outlineLevel="6" x14ac:dyDescent="0.25">
      <c r="A266" s="5" t="s">
        <v>14</v>
      </c>
      <c r="B266" s="6" t="s">
        <v>162</v>
      </c>
      <c r="C266" s="6" t="s">
        <v>180</v>
      </c>
      <c r="D266" s="6" t="s">
        <v>108</v>
      </c>
      <c r="E266" s="7">
        <f>E267</f>
        <v>705400</v>
      </c>
      <c r="F266" s="7">
        <f>F267</f>
        <v>705400</v>
      </c>
      <c r="G266" s="7">
        <f>G267</f>
        <v>705400</v>
      </c>
    </row>
    <row r="267" spans="1:7" s="8" customFormat="1" outlineLevel="7" x14ac:dyDescent="0.25">
      <c r="A267" s="5" t="s">
        <v>452</v>
      </c>
      <c r="B267" s="6" t="s">
        <v>162</v>
      </c>
      <c r="C267" s="6" t="s">
        <v>180</v>
      </c>
      <c r="D267" s="6" t="s">
        <v>161</v>
      </c>
      <c r="E267" s="7">
        <v>705400</v>
      </c>
      <c r="F267" s="7">
        <v>705400</v>
      </c>
      <c r="G267" s="7">
        <v>705400</v>
      </c>
    </row>
    <row r="268" spans="1:7" s="8" customFormat="1" outlineLevel="2" x14ac:dyDescent="0.25">
      <c r="A268" s="5" t="s">
        <v>468</v>
      </c>
      <c r="B268" s="6" t="s">
        <v>182</v>
      </c>
      <c r="C268" s="6" t="s">
        <v>107</v>
      </c>
      <c r="D268" s="6" t="s">
        <v>108</v>
      </c>
      <c r="E268" s="7">
        <f>E269</f>
        <v>165494576.02000001</v>
      </c>
      <c r="F268" s="7">
        <f>F269</f>
        <v>123270057</v>
      </c>
      <c r="G268" s="7">
        <f>G269</f>
        <v>123270057</v>
      </c>
    </row>
    <row r="269" spans="1:7" s="8" customFormat="1" ht="24" outlineLevel="3" x14ac:dyDescent="0.25">
      <c r="A269" s="5" t="s">
        <v>21</v>
      </c>
      <c r="B269" s="6" t="s">
        <v>182</v>
      </c>
      <c r="C269" s="6" t="s">
        <v>163</v>
      </c>
      <c r="D269" s="6" t="s">
        <v>108</v>
      </c>
      <c r="E269" s="7">
        <f>E270+E290+E294</f>
        <v>165494576.02000001</v>
      </c>
      <c r="F269" s="7">
        <f>F270+F290+F294</f>
        <v>123270057</v>
      </c>
      <c r="G269" s="7">
        <f>G270+G290+G294</f>
        <v>123270057</v>
      </c>
    </row>
    <row r="270" spans="1:7" s="8" customFormat="1" ht="37.5" customHeight="1" outlineLevel="4" x14ac:dyDescent="0.25">
      <c r="A270" s="5" t="s">
        <v>23</v>
      </c>
      <c r="B270" s="6" t="s">
        <v>182</v>
      </c>
      <c r="C270" s="6" t="s">
        <v>164</v>
      </c>
      <c r="D270" s="6" t="s">
        <v>108</v>
      </c>
      <c r="E270" s="7">
        <f>E271+E276+E285</f>
        <v>4566160.5</v>
      </c>
      <c r="F270" s="7">
        <f>F271+F276+F285</f>
        <v>3591563</v>
      </c>
      <c r="G270" s="7">
        <f>G271+G276+G285</f>
        <v>3591563</v>
      </c>
    </row>
    <row r="271" spans="1:7" s="8" customFormat="1" outlineLevel="5" x14ac:dyDescent="0.25">
      <c r="A271" s="5" t="s">
        <v>469</v>
      </c>
      <c r="B271" s="6" t="s">
        <v>182</v>
      </c>
      <c r="C271" s="6" t="s">
        <v>183</v>
      </c>
      <c r="D271" s="6" t="s">
        <v>108</v>
      </c>
      <c r="E271" s="7">
        <f>E272+E274</f>
        <v>40800</v>
      </c>
      <c r="F271" s="7">
        <f>F272+F274</f>
        <v>40800</v>
      </c>
      <c r="G271" s="7">
        <f>G272+G274</f>
        <v>40800</v>
      </c>
    </row>
    <row r="272" spans="1:7" s="8" customFormat="1" ht="48" outlineLevel="6" x14ac:dyDescent="0.25">
      <c r="A272" s="5" t="s">
        <v>18</v>
      </c>
      <c r="B272" s="6" t="s">
        <v>182</v>
      </c>
      <c r="C272" s="6" t="s">
        <v>184</v>
      </c>
      <c r="D272" s="6" t="s">
        <v>108</v>
      </c>
      <c r="E272" s="7">
        <f>E273</f>
        <v>40400</v>
      </c>
      <c r="F272" s="7">
        <f>F273</f>
        <v>40400</v>
      </c>
      <c r="G272" s="7">
        <f>G273</f>
        <v>40400</v>
      </c>
    </row>
    <row r="273" spans="1:7" s="8" customFormat="1" ht="36" outlineLevel="7" x14ac:dyDescent="0.25">
      <c r="A273" s="5" t="s">
        <v>458</v>
      </c>
      <c r="B273" s="6" t="s">
        <v>182</v>
      </c>
      <c r="C273" s="6" t="s">
        <v>184</v>
      </c>
      <c r="D273" s="6" t="s">
        <v>170</v>
      </c>
      <c r="E273" s="7">
        <v>40400</v>
      </c>
      <c r="F273" s="7">
        <v>40400</v>
      </c>
      <c r="G273" s="7">
        <v>40400</v>
      </c>
    </row>
    <row r="274" spans="1:7" s="8" customFormat="1" ht="24" outlineLevel="6" x14ac:dyDescent="0.25">
      <c r="A274" s="5" t="s">
        <v>20</v>
      </c>
      <c r="B274" s="6" t="s">
        <v>182</v>
      </c>
      <c r="C274" s="6" t="s">
        <v>42</v>
      </c>
      <c r="D274" s="6" t="s">
        <v>108</v>
      </c>
      <c r="E274" s="7">
        <f>E275</f>
        <v>400</v>
      </c>
      <c r="F274" s="7">
        <f>F275</f>
        <v>400</v>
      </c>
      <c r="G274" s="7">
        <f>G275</f>
        <v>400</v>
      </c>
    </row>
    <row r="275" spans="1:7" s="8" customFormat="1" ht="36" outlineLevel="7" x14ac:dyDescent="0.25">
      <c r="A275" s="5" t="s">
        <v>458</v>
      </c>
      <c r="B275" s="6" t="s">
        <v>182</v>
      </c>
      <c r="C275" s="6" t="s">
        <v>42</v>
      </c>
      <c r="D275" s="6" t="s">
        <v>170</v>
      </c>
      <c r="E275" s="7">
        <v>400</v>
      </c>
      <c r="F275" s="7">
        <v>400</v>
      </c>
      <c r="G275" s="7">
        <v>400</v>
      </c>
    </row>
    <row r="276" spans="1:7" s="8" customFormat="1" outlineLevel="5" x14ac:dyDescent="0.25">
      <c r="A276" s="5" t="s">
        <v>454</v>
      </c>
      <c r="B276" s="6" t="s">
        <v>182</v>
      </c>
      <c r="C276" s="6" t="s">
        <v>165</v>
      </c>
      <c r="D276" s="6" t="s">
        <v>108</v>
      </c>
      <c r="E276" s="7">
        <f>E277+E279+E281+E283</f>
        <v>3550763</v>
      </c>
      <c r="F276" s="7">
        <f>F277+F279+F281+F283</f>
        <v>3550763</v>
      </c>
      <c r="G276" s="7">
        <f>G277+G279+G281+G283</f>
        <v>3550763</v>
      </c>
    </row>
    <row r="277" spans="1:7" s="8" customFormat="1" ht="60" outlineLevel="6" x14ac:dyDescent="0.25">
      <c r="A277" s="5" t="s">
        <v>455</v>
      </c>
      <c r="B277" s="6" t="s">
        <v>182</v>
      </c>
      <c r="C277" s="6" t="s">
        <v>41</v>
      </c>
      <c r="D277" s="6" t="s">
        <v>108</v>
      </c>
      <c r="E277" s="7">
        <f>E278</f>
        <v>444152</v>
      </c>
      <c r="F277" s="7">
        <f>F278</f>
        <v>444152</v>
      </c>
      <c r="G277" s="7">
        <f>G278</f>
        <v>444152</v>
      </c>
    </row>
    <row r="278" spans="1:7" s="8" customFormat="1" outlineLevel="7" x14ac:dyDescent="0.25">
      <c r="A278" s="5" t="s">
        <v>452</v>
      </c>
      <c r="B278" s="6" t="s">
        <v>182</v>
      </c>
      <c r="C278" s="6" t="s">
        <v>41</v>
      </c>
      <c r="D278" s="6" t="s">
        <v>161</v>
      </c>
      <c r="E278" s="7">
        <v>444152</v>
      </c>
      <c r="F278" s="7">
        <v>444152</v>
      </c>
      <c r="G278" s="7">
        <v>444152</v>
      </c>
    </row>
    <row r="279" spans="1:7" s="8" customFormat="1" ht="62.25" customHeight="1" outlineLevel="6" x14ac:dyDescent="0.25">
      <c r="A279" s="5" t="s">
        <v>17</v>
      </c>
      <c r="B279" s="6" t="s">
        <v>182</v>
      </c>
      <c r="C279" s="6" t="s">
        <v>185</v>
      </c>
      <c r="D279" s="6" t="s">
        <v>108</v>
      </c>
      <c r="E279" s="7">
        <f>E280</f>
        <v>1093400</v>
      </c>
      <c r="F279" s="7">
        <f>F280</f>
        <v>1093400</v>
      </c>
      <c r="G279" s="7">
        <f>G280</f>
        <v>1093400</v>
      </c>
    </row>
    <row r="280" spans="1:7" s="8" customFormat="1" ht="36" outlineLevel="7" x14ac:dyDescent="0.25">
      <c r="A280" s="5" t="s">
        <v>458</v>
      </c>
      <c r="B280" s="6" t="s">
        <v>182</v>
      </c>
      <c r="C280" s="6" t="s">
        <v>185</v>
      </c>
      <c r="D280" s="6" t="s">
        <v>170</v>
      </c>
      <c r="E280" s="7">
        <v>1093400</v>
      </c>
      <c r="F280" s="7">
        <v>1093400</v>
      </c>
      <c r="G280" s="7">
        <v>1093400</v>
      </c>
    </row>
    <row r="281" spans="1:7" s="8" customFormat="1" ht="64.5" customHeight="1" outlineLevel="6" x14ac:dyDescent="0.25">
      <c r="A281" s="5" t="s">
        <v>636</v>
      </c>
      <c r="B281" s="6" t="s">
        <v>182</v>
      </c>
      <c r="C281" s="6" t="s">
        <v>186</v>
      </c>
      <c r="D281" s="6" t="s">
        <v>108</v>
      </c>
      <c r="E281" s="7">
        <f>E282</f>
        <v>236700</v>
      </c>
      <c r="F281" s="7">
        <f>F282</f>
        <v>236700</v>
      </c>
      <c r="G281" s="7">
        <f>G282</f>
        <v>236700</v>
      </c>
    </row>
    <row r="282" spans="1:7" s="8" customFormat="1" ht="36" outlineLevel="7" x14ac:dyDescent="0.25">
      <c r="A282" s="5" t="s">
        <v>458</v>
      </c>
      <c r="B282" s="6" t="s">
        <v>182</v>
      </c>
      <c r="C282" s="6" t="s">
        <v>186</v>
      </c>
      <c r="D282" s="6" t="s">
        <v>170</v>
      </c>
      <c r="E282" s="7">
        <v>236700</v>
      </c>
      <c r="F282" s="7">
        <v>236700</v>
      </c>
      <c r="G282" s="7">
        <v>236700</v>
      </c>
    </row>
    <row r="283" spans="1:7" s="8" customFormat="1" ht="72" outlineLevel="6" x14ac:dyDescent="0.25">
      <c r="A283" s="5" t="s">
        <v>635</v>
      </c>
      <c r="B283" s="6" t="s">
        <v>182</v>
      </c>
      <c r="C283" s="6" t="s">
        <v>166</v>
      </c>
      <c r="D283" s="6" t="s">
        <v>108</v>
      </c>
      <c r="E283" s="7">
        <f>E284</f>
        <v>1776511</v>
      </c>
      <c r="F283" s="7">
        <f>F284</f>
        <v>1776511</v>
      </c>
      <c r="G283" s="7">
        <f>G284</f>
        <v>1776511</v>
      </c>
    </row>
    <row r="284" spans="1:7" s="8" customFormat="1" outlineLevel="7" x14ac:dyDescent="0.25">
      <c r="A284" s="5" t="s">
        <v>452</v>
      </c>
      <c r="B284" s="6" t="s">
        <v>182</v>
      </c>
      <c r="C284" s="6" t="s">
        <v>166</v>
      </c>
      <c r="D284" s="6" t="s">
        <v>161</v>
      </c>
      <c r="E284" s="7">
        <v>1776511</v>
      </c>
      <c r="F284" s="7">
        <v>1776511</v>
      </c>
      <c r="G284" s="7">
        <v>1776511</v>
      </c>
    </row>
    <row r="285" spans="1:7" s="8" customFormat="1" outlineLevel="7" x14ac:dyDescent="0.25">
      <c r="A285" s="5" t="s">
        <v>75</v>
      </c>
      <c r="B285" s="6" t="s">
        <v>182</v>
      </c>
      <c r="C285" s="6" t="s">
        <v>76</v>
      </c>
      <c r="D285" s="6" t="s">
        <v>108</v>
      </c>
      <c r="E285" s="7">
        <f>E286+E288</f>
        <v>974597.5</v>
      </c>
      <c r="F285" s="7">
        <f>F286+F288</f>
        <v>0</v>
      </c>
      <c r="G285" s="7">
        <f>G286+G288</f>
        <v>0</v>
      </c>
    </row>
    <row r="286" spans="1:7" s="8" customFormat="1" ht="48" outlineLevel="6" x14ac:dyDescent="0.25">
      <c r="A286" s="5" t="s">
        <v>19</v>
      </c>
      <c r="B286" s="6" t="s">
        <v>182</v>
      </c>
      <c r="C286" s="6" t="s">
        <v>30</v>
      </c>
      <c r="D286" s="6" t="s">
        <v>108</v>
      </c>
      <c r="E286" s="7">
        <f>E287</f>
        <v>877137.5</v>
      </c>
      <c r="F286" s="7">
        <f>F287</f>
        <v>0</v>
      </c>
      <c r="G286" s="7">
        <f>G287</f>
        <v>0</v>
      </c>
    </row>
    <row r="287" spans="1:7" s="8" customFormat="1" outlineLevel="7" x14ac:dyDescent="0.25">
      <c r="A287" s="5" t="s">
        <v>452</v>
      </c>
      <c r="B287" s="6" t="s">
        <v>182</v>
      </c>
      <c r="C287" s="6" t="s">
        <v>30</v>
      </c>
      <c r="D287" s="6" t="s">
        <v>161</v>
      </c>
      <c r="E287" s="7">
        <v>877137.5</v>
      </c>
      <c r="F287" s="7">
        <v>0</v>
      </c>
      <c r="G287" s="7">
        <v>0</v>
      </c>
    </row>
    <row r="288" spans="1:7" s="8" customFormat="1" ht="24" outlineLevel="6" x14ac:dyDescent="0.25">
      <c r="A288" s="5" t="s">
        <v>470</v>
      </c>
      <c r="B288" s="6" t="s">
        <v>182</v>
      </c>
      <c r="C288" s="6" t="s">
        <v>30</v>
      </c>
      <c r="D288" s="6" t="s">
        <v>108</v>
      </c>
      <c r="E288" s="7">
        <f>E289</f>
        <v>97460</v>
      </c>
      <c r="F288" s="7">
        <f>F289</f>
        <v>0</v>
      </c>
      <c r="G288" s="7">
        <f>G289</f>
        <v>0</v>
      </c>
    </row>
    <row r="289" spans="1:7" s="8" customFormat="1" outlineLevel="7" x14ac:dyDescent="0.25">
      <c r="A289" s="5" t="s">
        <v>452</v>
      </c>
      <c r="B289" s="6" t="s">
        <v>182</v>
      </c>
      <c r="C289" s="6" t="s">
        <v>30</v>
      </c>
      <c r="D289" s="6" t="s">
        <v>161</v>
      </c>
      <c r="E289" s="7">
        <v>97460</v>
      </c>
      <c r="F289" s="7">
        <v>0</v>
      </c>
      <c r="G289" s="7">
        <v>0</v>
      </c>
    </row>
    <row r="290" spans="1:7" s="8" customFormat="1" ht="37.5" customHeight="1" outlineLevel="4" x14ac:dyDescent="0.25">
      <c r="A290" s="5" t="s">
        <v>24</v>
      </c>
      <c r="B290" s="6" t="s">
        <v>182</v>
      </c>
      <c r="C290" s="6" t="s">
        <v>187</v>
      </c>
      <c r="D290" s="6" t="s">
        <v>108</v>
      </c>
      <c r="E290" s="7">
        <f t="shared" ref="E290:G292" si="20">E291</f>
        <v>45000</v>
      </c>
      <c r="F290" s="7">
        <f t="shared" si="20"/>
        <v>45000</v>
      </c>
      <c r="G290" s="7">
        <f t="shared" si="20"/>
        <v>45000</v>
      </c>
    </row>
    <row r="291" spans="1:7" s="8" customFormat="1" ht="24" outlineLevel="5" x14ac:dyDescent="0.25">
      <c r="A291" s="5" t="s">
        <v>471</v>
      </c>
      <c r="B291" s="6" t="s">
        <v>182</v>
      </c>
      <c r="C291" s="6" t="s">
        <v>188</v>
      </c>
      <c r="D291" s="6" t="s">
        <v>108</v>
      </c>
      <c r="E291" s="7">
        <f t="shared" si="20"/>
        <v>45000</v>
      </c>
      <c r="F291" s="7">
        <f t="shared" si="20"/>
        <v>45000</v>
      </c>
      <c r="G291" s="7">
        <f t="shared" si="20"/>
        <v>45000</v>
      </c>
    </row>
    <row r="292" spans="1:7" s="8" customFormat="1" outlineLevel="6" x14ac:dyDescent="0.25">
      <c r="A292" s="5" t="s">
        <v>472</v>
      </c>
      <c r="B292" s="6" t="s">
        <v>182</v>
      </c>
      <c r="C292" s="6" t="s">
        <v>189</v>
      </c>
      <c r="D292" s="6" t="s">
        <v>108</v>
      </c>
      <c r="E292" s="7">
        <f t="shared" si="20"/>
        <v>45000</v>
      </c>
      <c r="F292" s="7">
        <f t="shared" si="20"/>
        <v>45000</v>
      </c>
      <c r="G292" s="7">
        <f t="shared" si="20"/>
        <v>45000</v>
      </c>
    </row>
    <row r="293" spans="1:7" s="8" customFormat="1" outlineLevel="7" x14ac:dyDescent="0.25">
      <c r="A293" s="5" t="s">
        <v>473</v>
      </c>
      <c r="B293" s="6" t="s">
        <v>182</v>
      </c>
      <c r="C293" s="6" t="s">
        <v>189</v>
      </c>
      <c r="D293" s="6" t="s">
        <v>190</v>
      </c>
      <c r="E293" s="7">
        <v>45000</v>
      </c>
      <c r="F293" s="7">
        <v>45000</v>
      </c>
      <c r="G293" s="7">
        <v>45000</v>
      </c>
    </row>
    <row r="294" spans="1:7" s="8" customFormat="1" ht="48" outlineLevel="4" x14ac:dyDescent="0.25">
      <c r="A294" s="5" t="s">
        <v>22</v>
      </c>
      <c r="B294" s="6" t="s">
        <v>182</v>
      </c>
      <c r="C294" s="6" t="s">
        <v>167</v>
      </c>
      <c r="D294" s="6" t="s">
        <v>108</v>
      </c>
      <c r="E294" s="7">
        <f>E295+E314+E325</f>
        <v>160883415.52000001</v>
      </c>
      <c r="F294" s="7">
        <f>F295+F314+F325</f>
        <v>119633494</v>
      </c>
      <c r="G294" s="7">
        <f>G295+G314+G325</f>
        <v>119633494</v>
      </c>
    </row>
    <row r="295" spans="1:7" s="8" customFormat="1" outlineLevel="5" x14ac:dyDescent="0.25">
      <c r="A295" s="5" t="s">
        <v>456</v>
      </c>
      <c r="B295" s="6" t="s">
        <v>182</v>
      </c>
      <c r="C295" s="6" t="s">
        <v>168</v>
      </c>
      <c r="D295" s="6" t="s">
        <v>108</v>
      </c>
      <c r="E295" s="7">
        <f>E296+E298+E300+E302+E304+E306+E308+E310+E312</f>
        <v>148456410</v>
      </c>
      <c r="F295" s="7">
        <f>F296+F298+F300+F302+F304+F306+F308+F310+F312</f>
        <v>107959410</v>
      </c>
      <c r="G295" s="7">
        <f>G296+G298+G300+G302+G304+G306+G308+G310+G312</f>
        <v>107959410</v>
      </c>
    </row>
    <row r="296" spans="1:7" s="8" customFormat="1" ht="25.5" customHeight="1" outlineLevel="6" x14ac:dyDescent="0.25">
      <c r="A296" s="5" t="s">
        <v>474</v>
      </c>
      <c r="B296" s="6" t="s">
        <v>182</v>
      </c>
      <c r="C296" s="6" t="s">
        <v>191</v>
      </c>
      <c r="D296" s="6" t="s">
        <v>108</v>
      </c>
      <c r="E296" s="7">
        <f>E297</f>
        <v>10996700</v>
      </c>
      <c r="F296" s="7">
        <f>F297</f>
        <v>10996700</v>
      </c>
      <c r="G296" s="7">
        <f>G297</f>
        <v>10996700</v>
      </c>
    </row>
    <row r="297" spans="1:7" s="8" customFormat="1" ht="36" outlineLevel="7" x14ac:dyDescent="0.25">
      <c r="A297" s="5" t="s">
        <v>458</v>
      </c>
      <c r="B297" s="6" t="s">
        <v>182</v>
      </c>
      <c r="C297" s="6" t="s">
        <v>191</v>
      </c>
      <c r="D297" s="6" t="s">
        <v>170</v>
      </c>
      <c r="E297" s="7">
        <v>10996700</v>
      </c>
      <c r="F297" s="7">
        <v>10996700</v>
      </c>
      <c r="G297" s="7">
        <v>10996700</v>
      </c>
    </row>
    <row r="298" spans="1:7" s="8" customFormat="1" ht="36" outlineLevel="6" x14ac:dyDescent="0.25">
      <c r="A298" s="5" t="s">
        <v>475</v>
      </c>
      <c r="B298" s="6" t="s">
        <v>182</v>
      </c>
      <c r="C298" s="6" t="s">
        <v>192</v>
      </c>
      <c r="D298" s="6" t="s">
        <v>108</v>
      </c>
      <c r="E298" s="7">
        <f>E299</f>
        <v>3210400</v>
      </c>
      <c r="F298" s="7">
        <f>F299</f>
        <v>3210400</v>
      </c>
      <c r="G298" s="7">
        <f>G299</f>
        <v>3210400</v>
      </c>
    </row>
    <row r="299" spans="1:7" s="8" customFormat="1" ht="36" outlineLevel="7" x14ac:dyDescent="0.25">
      <c r="A299" s="5" t="s">
        <v>458</v>
      </c>
      <c r="B299" s="6" t="s">
        <v>182</v>
      </c>
      <c r="C299" s="6" t="s">
        <v>192</v>
      </c>
      <c r="D299" s="6" t="s">
        <v>170</v>
      </c>
      <c r="E299" s="7">
        <v>3210400</v>
      </c>
      <c r="F299" s="7">
        <v>3210400</v>
      </c>
      <c r="G299" s="7">
        <v>3210400</v>
      </c>
    </row>
    <row r="300" spans="1:7" s="8" customFormat="1" ht="27" customHeight="1" outlineLevel="6" x14ac:dyDescent="0.25">
      <c r="A300" s="5" t="s">
        <v>476</v>
      </c>
      <c r="B300" s="6" t="s">
        <v>182</v>
      </c>
      <c r="C300" s="6" t="s">
        <v>193</v>
      </c>
      <c r="D300" s="6" t="s">
        <v>108</v>
      </c>
      <c r="E300" s="7">
        <f>E301</f>
        <v>367200</v>
      </c>
      <c r="F300" s="7">
        <f>F301</f>
        <v>367200</v>
      </c>
      <c r="G300" s="7">
        <f>G301</f>
        <v>367200</v>
      </c>
    </row>
    <row r="301" spans="1:7" s="8" customFormat="1" ht="36" outlineLevel="7" x14ac:dyDescent="0.25">
      <c r="A301" s="5" t="s">
        <v>458</v>
      </c>
      <c r="B301" s="6" t="s">
        <v>182</v>
      </c>
      <c r="C301" s="6" t="s">
        <v>193</v>
      </c>
      <c r="D301" s="6" t="s">
        <v>170</v>
      </c>
      <c r="E301" s="7">
        <v>367200</v>
      </c>
      <c r="F301" s="7">
        <v>367200</v>
      </c>
      <c r="G301" s="7">
        <v>367200</v>
      </c>
    </row>
    <row r="302" spans="1:7" s="8" customFormat="1" ht="24" outlineLevel="6" x14ac:dyDescent="0.25">
      <c r="A302" s="5" t="s">
        <v>477</v>
      </c>
      <c r="B302" s="6" t="s">
        <v>182</v>
      </c>
      <c r="C302" s="6" t="s">
        <v>194</v>
      </c>
      <c r="D302" s="6" t="s">
        <v>108</v>
      </c>
      <c r="E302" s="7">
        <f>E303</f>
        <v>5524410</v>
      </c>
      <c r="F302" s="7">
        <f>F303</f>
        <v>5524410</v>
      </c>
      <c r="G302" s="7">
        <f>G303</f>
        <v>5524410</v>
      </c>
    </row>
    <row r="303" spans="1:7" s="8" customFormat="1" ht="36" outlineLevel="7" x14ac:dyDescent="0.25">
      <c r="A303" s="5" t="s">
        <v>458</v>
      </c>
      <c r="B303" s="6" t="s">
        <v>182</v>
      </c>
      <c r="C303" s="6" t="s">
        <v>194</v>
      </c>
      <c r="D303" s="6" t="s">
        <v>170</v>
      </c>
      <c r="E303" s="7">
        <v>5524410</v>
      </c>
      <c r="F303" s="7">
        <v>5524410</v>
      </c>
      <c r="G303" s="7">
        <v>5524410</v>
      </c>
    </row>
    <row r="304" spans="1:7" s="8" customFormat="1" ht="72" outlineLevel="6" x14ac:dyDescent="0.25">
      <c r="A304" s="5" t="s">
        <v>461</v>
      </c>
      <c r="B304" s="6" t="s">
        <v>182</v>
      </c>
      <c r="C304" s="6" t="s">
        <v>173</v>
      </c>
      <c r="D304" s="6" t="s">
        <v>108</v>
      </c>
      <c r="E304" s="7">
        <f>E305</f>
        <v>68780400</v>
      </c>
      <c r="F304" s="7">
        <f>F305</f>
        <v>67049700</v>
      </c>
      <c r="G304" s="7">
        <f>G305</f>
        <v>67049700</v>
      </c>
    </row>
    <row r="305" spans="1:7" s="8" customFormat="1" ht="36" outlineLevel="7" x14ac:dyDescent="0.25">
      <c r="A305" s="5" t="s">
        <v>458</v>
      </c>
      <c r="B305" s="6" t="s">
        <v>182</v>
      </c>
      <c r="C305" s="6" t="s">
        <v>173</v>
      </c>
      <c r="D305" s="6" t="s">
        <v>170</v>
      </c>
      <c r="E305" s="7">
        <v>68780400</v>
      </c>
      <c r="F305" s="7">
        <v>67049700</v>
      </c>
      <c r="G305" s="7">
        <v>67049700</v>
      </c>
    </row>
    <row r="306" spans="1:7" s="8" customFormat="1" ht="72" outlineLevel="6" x14ac:dyDescent="0.25">
      <c r="A306" s="5" t="s">
        <v>462</v>
      </c>
      <c r="B306" s="6" t="s">
        <v>182</v>
      </c>
      <c r="C306" s="6" t="s">
        <v>174</v>
      </c>
      <c r="D306" s="6" t="s">
        <v>108</v>
      </c>
      <c r="E306" s="7">
        <f>E307</f>
        <v>20771700</v>
      </c>
      <c r="F306" s="7">
        <f>F307</f>
        <v>20249000</v>
      </c>
      <c r="G306" s="7">
        <f>G307</f>
        <v>20249000</v>
      </c>
    </row>
    <row r="307" spans="1:7" s="8" customFormat="1" ht="36" outlineLevel="7" x14ac:dyDescent="0.25">
      <c r="A307" s="5" t="s">
        <v>458</v>
      </c>
      <c r="B307" s="6" t="s">
        <v>182</v>
      </c>
      <c r="C307" s="6" t="s">
        <v>174</v>
      </c>
      <c r="D307" s="6" t="s">
        <v>170</v>
      </c>
      <c r="E307" s="7">
        <v>20771700</v>
      </c>
      <c r="F307" s="7">
        <v>20249000</v>
      </c>
      <c r="G307" s="7">
        <v>20249000</v>
      </c>
    </row>
    <row r="308" spans="1:7" s="8" customFormat="1" ht="72" outlineLevel="6" x14ac:dyDescent="0.25">
      <c r="A308" s="5" t="s">
        <v>463</v>
      </c>
      <c r="B308" s="6" t="s">
        <v>182</v>
      </c>
      <c r="C308" s="6" t="s">
        <v>175</v>
      </c>
      <c r="D308" s="6" t="s">
        <v>108</v>
      </c>
      <c r="E308" s="7">
        <f>E309</f>
        <v>562000</v>
      </c>
      <c r="F308" s="7">
        <f>F309</f>
        <v>562000</v>
      </c>
      <c r="G308" s="7">
        <f>G309</f>
        <v>562000</v>
      </c>
    </row>
    <row r="309" spans="1:7" s="8" customFormat="1" ht="36" outlineLevel="7" x14ac:dyDescent="0.25">
      <c r="A309" s="5" t="s">
        <v>458</v>
      </c>
      <c r="B309" s="6" t="s">
        <v>182</v>
      </c>
      <c r="C309" s="6" t="s">
        <v>175</v>
      </c>
      <c r="D309" s="6" t="s">
        <v>170</v>
      </c>
      <c r="E309" s="7">
        <v>562000</v>
      </c>
      <c r="F309" s="7">
        <v>562000</v>
      </c>
      <c r="G309" s="7">
        <v>562000</v>
      </c>
    </row>
    <row r="310" spans="1:7" s="8" customFormat="1" ht="48" outlineLevel="6" x14ac:dyDescent="0.25">
      <c r="A310" s="5" t="s">
        <v>2</v>
      </c>
      <c r="B310" s="6" t="s">
        <v>182</v>
      </c>
      <c r="C310" s="6" t="s">
        <v>176</v>
      </c>
      <c r="D310" s="6" t="s">
        <v>108</v>
      </c>
      <c r="E310" s="7">
        <f>E311</f>
        <v>30594800</v>
      </c>
      <c r="F310" s="7">
        <f>F311</f>
        <v>0</v>
      </c>
      <c r="G310" s="7">
        <f>G311</f>
        <v>0</v>
      </c>
    </row>
    <row r="311" spans="1:7" s="8" customFormat="1" ht="36" outlineLevel="7" x14ac:dyDescent="0.25">
      <c r="A311" s="5" t="s">
        <v>458</v>
      </c>
      <c r="B311" s="6" t="s">
        <v>182</v>
      </c>
      <c r="C311" s="6" t="s">
        <v>176</v>
      </c>
      <c r="D311" s="6" t="s">
        <v>170</v>
      </c>
      <c r="E311" s="7">
        <v>30594800</v>
      </c>
      <c r="F311" s="7">
        <v>0</v>
      </c>
      <c r="G311" s="7">
        <v>0</v>
      </c>
    </row>
    <row r="312" spans="1:7" s="8" customFormat="1" ht="39.75" customHeight="1" outlineLevel="6" x14ac:dyDescent="0.25">
      <c r="A312" s="5" t="s">
        <v>32</v>
      </c>
      <c r="B312" s="6" t="s">
        <v>182</v>
      </c>
      <c r="C312" s="6" t="s">
        <v>34</v>
      </c>
      <c r="D312" s="6" t="s">
        <v>108</v>
      </c>
      <c r="E312" s="7">
        <f>E313</f>
        <v>7648800</v>
      </c>
      <c r="F312" s="7">
        <f>F313</f>
        <v>0</v>
      </c>
      <c r="G312" s="7">
        <f>G313</f>
        <v>0</v>
      </c>
    </row>
    <row r="313" spans="1:7" s="8" customFormat="1" ht="36" outlineLevel="7" x14ac:dyDescent="0.25">
      <c r="A313" s="5" t="s">
        <v>458</v>
      </c>
      <c r="B313" s="6" t="s">
        <v>182</v>
      </c>
      <c r="C313" s="6" t="s">
        <v>34</v>
      </c>
      <c r="D313" s="6" t="s">
        <v>170</v>
      </c>
      <c r="E313" s="7">
        <v>7648800</v>
      </c>
      <c r="F313" s="7">
        <v>0</v>
      </c>
      <c r="G313" s="7">
        <v>0</v>
      </c>
    </row>
    <row r="314" spans="1:7" s="8" customFormat="1" ht="24" outlineLevel="5" x14ac:dyDescent="0.25">
      <c r="A314" s="5" t="s">
        <v>478</v>
      </c>
      <c r="B314" s="6" t="s">
        <v>182</v>
      </c>
      <c r="C314" s="6" t="s">
        <v>177</v>
      </c>
      <c r="D314" s="6" t="s">
        <v>108</v>
      </c>
      <c r="E314" s="7">
        <f>E315+E317+E319+E321+E323</f>
        <v>11674084</v>
      </c>
      <c r="F314" s="7">
        <f>F315+F317+F319+F321+F323</f>
        <v>11674084</v>
      </c>
      <c r="G314" s="7">
        <f>G315+G317+G319+G321+G323</f>
        <v>11674084</v>
      </c>
    </row>
    <row r="315" spans="1:7" s="8" customFormat="1" ht="60" outlineLevel="6" x14ac:dyDescent="0.25">
      <c r="A315" s="5" t="s">
        <v>11</v>
      </c>
      <c r="B315" s="6" t="s">
        <v>182</v>
      </c>
      <c r="C315" s="6" t="s">
        <v>237</v>
      </c>
      <c r="D315" s="6" t="s">
        <v>108</v>
      </c>
      <c r="E315" s="7">
        <f>E316</f>
        <v>1718300</v>
      </c>
      <c r="F315" s="7">
        <f>F316</f>
        <v>1718300</v>
      </c>
      <c r="G315" s="7">
        <f>G316</f>
        <v>1718300</v>
      </c>
    </row>
    <row r="316" spans="1:7" s="8" customFormat="1" ht="36" outlineLevel="7" x14ac:dyDescent="0.25">
      <c r="A316" s="5" t="s">
        <v>412</v>
      </c>
      <c r="B316" s="6" t="s">
        <v>182</v>
      </c>
      <c r="C316" s="6" t="s">
        <v>237</v>
      </c>
      <c r="D316" s="6" t="s">
        <v>115</v>
      </c>
      <c r="E316" s="7">
        <v>1718300</v>
      </c>
      <c r="F316" s="7">
        <v>1718300</v>
      </c>
      <c r="G316" s="7">
        <v>1718300</v>
      </c>
    </row>
    <row r="317" spans="1:7" s="8" customFormat="1" ht="60" outlineLevel="6" x14ac:dyDescent="0.25">
      <c r="A317" s="5" t="s">
        <v>12</v>
      </c>
      <c r="B317" s="6" t="s">
        <v>182</v>
      </c>
      <c r="C317" s="6" t="s">
        <v>238</v>
      </c>
      <c r="D317" s="6" t="s">
        <v>108</v>
      </c>
      <c r="E317" s="7">
        <f>E318</f>
        <v>518900</v>
      </c>
      <c r="F317" s="7">
        <f>F318</f>
        <v>518900</v>
      </c>
      <c r="G317" s="7">
        <f>G318</f>
        <v>518900</v>
      </c>
    </row>
    <row r="318" spans="1:7" s="8" customFormat="1" ht="36" outlineLevel="7" x14ac:dyDescent="0.25">
      <c r="A318" s="5" t="s">
        <v>412</v>
      </c>
      <c r="B318" s="6" t="s">
        <v>182</v>
      </c>
      <c r="C318" s="6" t="s">
        <v>238</v>
      </c>
      <c r="D318" s="6" t="s">
        <v>115</v>
      </c>
      <c r="E318" s="7">
        <v>518900</v>
      </c>
      <c r="F318" s="7">
        <v>518900</v>
      </c>
      <c r="G318" s="7">
        <v>518900</v>
      </c>
    </row>
    <row r="319" spans="1:7" s="8" customFormat="1" ht="60" outlineLevel="6" x14ac:dyDescent="0.25">
      <c r="A319" s="5" t="s">
        <v>13</v>
      </c>
      <c r="B319" s="6" t="s">
        <v>182</v>
      </c>
      <c r="C319" s="6" t="s">
        <v>255</v>
      </c>
      <c r="D319" s="6" t="s">
        <v>108</v>
      </c>
      <c r="E319" s="7">
        <f>E320</f>
        <v>5056300</v>
      </c>
      <c r="F319" s="7">
        <f>F320</f>
        <v>5056300</v>
      </c>
      <c r="G319" s="7">
        <f>G320</f>
        <v>5056300</v>
      </c>
    </row>
    <row r="320" spans="1:7" s="8" customFormat="1" ht="36" outlineLevel="7" x14ac:dyDescent="0.25">
      <c r="A320" s="5" t="s">
        <v>412</v>
      </c>
      <c r="B320" s="6" t="s">
        <v>182</v>
      </c>
      <c r="C320" s="6" t="s">
        <v>255</v>
      </c>
      <c r="D320" s="6" t="s">
        <v>115</v>
      </c>
      <c r="E320" s="7">
        <v>5056300</v>
      </c>
      <c r="F320" s="7">
        <v>5056300</v>
      </c>
      <c r="G320" s="7">
        <v>5056300</v>
      </c>
    </row>
    <row r="321" spans="1:7" s="8" customFormat="1" ht="60" outlineLevel="6" x14ac:dyDescent="0.25">
      <c r="A321" s="5" t="s">
        <v>14</v>
      </c>
      <c r="B321" s="6" t="s">
        <v>182</v>
      </c>
      <c r="C321" s="6" t="s">
        <v>180</v>
      </c>
      <c r="D321" s="6" t="s">
        <v>108</v>
      </c>
      <c r="E321" s="7">
        <f>E322</f>
        <v>2557684</v>
      </c>
      <c r="F321" s="7">
        <f>F322</f>
        <v>2557684</v>
      </c>
      <c r="G321" s="7">
        <f>G322</f>
        <v>2557684</v>
      </c>
    </row>
    <row r="322" spans="1:7" s="8" customFormat="1" outlineLevel="7" x14ac:dyDescent="0.25">
      <c r="A322" s="5" t="s">
        <v>452</v>
      </c>
      <c r="B322" s="6" t="s">
        <v>182</v>
      </c>
      <c r="C322" s="6" t="s">
        <v>180</v>
      </c>
      <c r="D322" s="6" t="s">
        <v>161</v>
      </c>
      <c r="E322" s="7">
        <v>2557684</v>
      </c>
      <c r="F322" s="7">
        <v>2557684</v>
      </c>
      <c r="G322" s="7">
        <v>2557684</v>
      </c>
    </row>
    <row r="323" spans="1:7" s="8" customFormat="1" ht="60" outlineLevel="6" x14ac:dyDescent="0.25">
      <c r="A323" s="5" t="s">
        <v>637</v>
      </c>
      <c r="B323" s="6" t="s">
        <v>182</v>
      </c>
      <c r="C323" s="6" t="s">
        <v>195</v>
      </c>
      <c r="D323" s="6" t="s">
        <v>108</v>
      </c>
      <c r="E323" s="7">
        <f>E324</f>
        <v>1822900</v>
      </c>
      <c r="F323" s="7">
        <f>F324</f>
        <v>1822900</v>
      </c>
      <c r="G323" s="7">
        <f>G324</f>
        <v>1822900</v>
      </c>
    </row>
    <row r="324" spans="1:7" s="8" customFormat="1" ht="36" outlineLevel="7" x14ac:dyDescent="0.25">
      <c r="A324" s="5" t="s">
        <v>458</v>
      </c>
      <c r="B324" s="6" t="s">
        <v>182</v>
      </c>
      <c r="C324" s="6" t="s">
        <v>195</v>
      </c>
      <c r="D324" s="6" t="s">
        <v>170</v>
      </c>
      <c r="E324" s="7">
        <v>1822900</v>
      </c>
      <c r="F324" s="7">
        <v>1822900</v>
      </c>
      <c r="G324" s="7">
        <v>1822900</v>
      </c>
    </row>
    <row r="325" spans="1:7" s="8" customFormat="1" outlineLevel="5" x14ac:dyDescent="0.25">
      <c r="A325" s="5" t="s">
        <v>467</v>
      </c>
      <c r="B325" s="6" t="s">
        <v>182</v>
      </c>
      <c r="C325" s="6" t="s">
        <v>181</v>
      </c>
      <c r="D325" s="6" t="s">
        <v>108</v>
      </c>
      <c r="E325" s="7">
        <f t="shared" ref="E325:G326" si="21">E326</f>
        <v>752921.52</v>
      </c>
      <c r="F325" s="7">
        <f t="shared" si="21"/>
        <v>0</v>
      </c>
      <c r="G325" s="7">
        <f t="shared" si="21"/>
        <v>0</v>
      </c>
    </row>
    <row r="326" spans="1:7" s="8" customFormat="1" outlineLevel="6" x14ac:dyDescent="0.25">
      <c r="A326" s="5" t="s">
        <v>98</v>
      </c>
      <c r="B326" s="6" t="s">
        <v>182</v>
      </c>
      <c r="C326" s="6" t="s">
        <v>99</v>
      </c>
      <c r="D326" s="6" t="s">
        <v>108</v>
      </c>
      <c r="E326" s="7">
        <f t="shared" si="21"/>
        <v>752921.52</v>
      </c>
      <c r="F326" s="7">
        <f t="shared" si="21"/>
        <v>0</v>
      </c>
      <c r="G326" s="7">
        <f t="shared" si="21"/>
        <v>0</v>
      </c>
    </row>
    <row r="327" spans="1:7" s="8" customFormat="1" outlineLevel="7" x14ac:dyDescent="0.25">
      <c r="A327" s="5" t="s">
        <v>452</v>
      </c>
      <c r="B327" s="6" t="s">
        <v>182</v>
      </c>
      <c r="C327" s="6" t="s">
        <v>99</v>
      </c>
      <c r="D327" s="6" t="s">
        <v>161</v>
      </c>
      <c r="E327" s="7">
        <v>752921.52</v>
      </c>
      <c r="F327" s="7">
        <v>0</v>
      </c>
      <c r="G327" s="7">
        <v>0</v>
      </c>
    </row>
    <row r="328" spans="1:7" s="8" customFormat="1" outlineLevel="2" x14ac:dyDescent="0.25">
      <c r="A328" s="5" t="s">
        <v>409</v>
      </c>
      <c r="B328" s="6" t="s">
        <v>110</v>
      </c>
      <c r="C328" s="6" t="s">
        <v>107</v>
      </c>
      <c r="D328" s="6" t="s">
        <v>108</v>
      </c>
      <c r="E328" s="7">
        <f>E329+E347</f>
        <v>18018807</v>
      </c>
      <c r="F328" s="7">
        <f>F329+F347</f>
        <v>16826007</v>
      </c>
      <c r="G328" s="7">
        <f>G329+G347</f>
        <v>16826007</v>
      </c>
    </row>
    <row r="329" spans="1:7" s="8" customFormat="1" ht="24" outlineLevel="3" x14ac:dyDescent="0.25">
      <c r="A329" s="5" t="s">
        <v>631</v>
      </c>
      <c r="B329" s="6" t="s">
        <v>110</v>
      </c>
      <c r="C329" s="6" t="s">
        <v>111</v>
      </c>
      <c r="D329" s="6" t="s">
        <v>108</v>
      </c>
      <c r="E329" s="7">
        <f>E330</f>
        <v>12367500</v>
      </c>
      <c r="F329" s="7">
        <f>F330</f>
        <v>11714000</v>
      </c>
      <c r="G329" s="7">
        <f>G330</f>
        <v>11714000</v>
      </c>
    </row>
    <row r="330" spans="1:7" s="8" customFormat="1" ht="24" outlineLevel="4" x14ac:dyDescent="0.25">
      <c r="A330" s="5" t="s">
        <v>47</v>
      </c>
      <c r="B330" s="6" t="s">
        <v>110</v>
      </c>
      <c r="C330" s="6" t="s">
        <v>112</v>
      </c>
      <c r="D330" s="6" t="s">
        <v>108</v>
      </c>
      <c r="E330" s="7">
        <f>E331+E334</f>
        <v>12367500</v>
      </c>
      <c r="F330" s="7">
        <f>F331+F334</f>
        <v>11714000</v>
      </c>
      <c r="G330" s="7">
        <f>G331+G334</f>
        <v>11714000</v>
      </c>
    </row>
    <row r="331" spans="1:7" s="8" customFormat="1" ht="36" outlineLevel="5" x14ac:dyDescent="0.25">
      <c r="A331" s="5" t="s">
        <v>410</v>
      </c>
      <c r="B331" s="6" t="s">
        <v>110</v>
      </c>
      <c r="C331" s="6" t="s">
        <v>113</v>
      </c>
      <c r="D331" s="6" t="s">
        <v>108</v>
      </c>
      <c r="E331" s="7">
        <f t="shared" ref="E331:G332" si="22">E332</f>
        <v>7200</v>
      </c>
      <c r="F331" s="7">
        <f t="shared" si="22"/>
        <v>7200</v>
      </c>
      <c r="G331" s="7">
        <f t="shared" si="22"/>
        <v>7200</v>
      </c>
    </row>
    <row r="332" spans="1:7" s="8" customFormat="1" ht="14.25" customHeight="1" outlineLevel="6" x14ac:dyDescent="0.25">
      <c r="A332" s="5" t="s">
        <v>411</v>
      </c>
      <c r="B332" s="6" t="s">
        <v>110</v>
      </c>
      <c r="C332" s="6" t="s">
        <v>114</v>
      </c>
      <c r="D332" s="6" t="s">
        <v>108</v>
      </c>
      <c r="E332" s="7">
        <f t="shared" si="22"/>
        <v>7200</v>
      </c>
      <c r="F332" s="7">
        <f t="shared" si="22"/>
        <v>7200</v>
      </c>
      <c r="G332" s="7">
        <f t="shared" si="22"/>
        <v>7200</v>
      </c>
    </row>
    <row r="333" spans="1:7" s="8" customFormat="1" ht="36" outlineLevel="7" x14ac:dyDescent="0.25">
      <c r="A333" s="5" t="s">
        <v>412</v>
      </c>
      <c r="B333" s="6" t="s">
        <v>110</v>
      </c>
      <c r="C333" s="6" t="s">
        <v>114</v>
      </c>
      <c r="D333" s="6" t="s">
        <v>115</v>
      </c>
      <c r="E333" s="7">
        <v>7200</v>
      </c>
      <c r="F333" s="7">
        <v>7200</v>
      </c>
      <c r="G333" s="7">
        <v>7200</v>
      </c>
    </row>
    <row r="334" spans="1:7" s="8" customFormat="1" ht="24" outlineLevel="5" x14ac:dyDescent="0.25">
      <c r="A334" s="5" t="s">
        <v>413</v>
      </c>
      <c r="B334" s="6" t="s">
        <v>110</v>
      </c>
      <c r="C334" s="6" t="s">
        <v>116</v>
      </c>
      <c r="D334" s="6" t="s">
        <v>108</v>
      </c>
      <c r="E334" s="7">
        <f>E335+E337+E339+E341+E343+E345</f>
        <v>12360300</v>
      </c>
      <c r="F334" s="7">
        <f>F335+F337+F339+F341+F343+F345</f>
        <v>11706800</v>
      </c>
      <c r="G334" s="7">
        <f>G335+G337+G339+G341+G343+G345</f>
        <v>11706800</v>
      </c>
    </row>
    <row r="335" spans="1:7" s="8" customFormat="1" ht="24" outlineLevel="6" x14ac:dyDescent="0.25">
      <c r="A335" s="5" t="s">
        <v>414</v>
      </c>
      <c r="B335" s="6" t="s">
        <v>110</v>
      </c>
      <c r="C335" s="6" t="s">
        <v>117</v>
      </c>
      <c r="D335" s="6" t="s">
        <v>108</v>
      </c>
      <c r="E335" s="7">
        <f>E336</f>
        <v>9045500</v>
      </c>
      <c r="F335" s="7">
        <f>F336</f>
        <v>9045500</v>
      </c>
      <c r="G335" s="7">
        <f>G336</f>
        <v>9045500</v>
      </c>
    </row>
    <row r="336" spans="1:7" s="8" customFormat="1" ht="36" outlineLevel="7" x14ac:dyDescent="0.25">
      <c r="A336" s="5" t="s">
        <v>412</v>
      </c>
      <c r="B336" s="6" t="s">
        <v>110</v>
      </c>
      <c r="C336" s="6" t="s">
        <v>117</v>
      </c>
      <c r="D336" s="6" t="s">
        <v>115</v>
      </c>
      <c r="E336" s="7">
        <v>9045500</v>
      </c>
      <c r="F336" s="7">
        <v>9045500</v>
      </c>
      <c r="G336" s="7">
        <v>9045500</v>
      </c>
    </row>
    <row r="337" spans="1:7" s="8" customFormat="1" ht="24" outlineLevel="6" x14ac:dyDescent="0.25">
      <c r="A337" s="5" t="s">
        <v>415</v>
      </c>
      <c r="B337" s="6" t="s">
        <v>110</v>
      </c>
      <c r="C337" s="6" t="s">
        <v>118</v>
      </c>
      <c r="D337" s="6" t="s">
        <v>108</v>
      </c>
      <c r="E337" s="7">
        <f>E338</f>
        <v>2641300</v>
      </c>
      <c r="F337" s="7">
        <f>F338</f>
        <v>2641300</v>
      </c>
      <c r="G337" s="7">
        <f>G338</f>
        <v>2641300</v>
      </c>
    </row>
    <row r="338" spans="1:7" s="8" customFormat="1" ht="36" outlineLevel="7" x14ac:dyDescent="0.25">
      <c r="A338" s="5" t="s">
        <v>412</v>
      </c>
      <c r="B338" s="6" t="s">
        <v>110</v>
      </c>
      <c r="C338" s="6" t="s">
        <v>118</v>
      </c>
      <c r="D338" s="6" t="s">
        <v>115</v>
      </c>
      <c r="E338" s="7">
        <v>2641300</v>
      </c>
      <c r="F338" s="7">
        <v>2641300</v>
      </c>
      <c r="G338" s="7">
        <v>2641300</v>
      </c>
    </row>
    <row r="339" spans="1:7" s="8" customFormat="1" ht="24" outlineLevel="6" x14ac:dyDescent="0.25">
      <c r="A339" s="5" t="s">
        <v>416</v>
      </c>
      <c r="B339" s="6" t="s">
        <v>110</v>
      </c>
      <c r="C339" s="6" t="s">
        <v>119</v>
      </c>
      <c r="D339" s="6" t="s">
        <v>108</v>
      </c>
      <c r="E339" s="7">
        <f>E340</f>
        <v>17300</v>
      </c>
      <c r="F339" s="7">
        <f>F340</f>
        <v>17300</v>
      </c>
      <c r="G339" s="7">
        <f>G340</f>
        <v>17300</v>
      </c>
    </row>
    <row r="340" spans="1:7" s="8" customFormat="1" ht="36" outlineLevel="7" x14ac:dyDescent="0.25">
      <c r="A340" s="5" t="s">
        <v>412</v>
      </c>
      <c r="B340" s="6" t="s">
        <v>110</v>
      </c>
      <c r="C340" s="6" t="s">
        <v>119</v>
      </c>
      <c r="D340" s="6" t="s">
        <v>115</v>
      </c>
      <c r="E340" s="7">
        <v>17300</v>
      </c>
      <c r="F340" s="7">
        <v>17300</v>
      </c>
      <c r="G340" s="7">
        <v>17300</v>
      </c>
    </row>
    <row r="341" spans="1:7" s="8" customFormat="1" ht="24" outlineLevel="6" x14ac:dyDescent="0.25">
      <c r="A341" s="5" t="s">
        <v>417</v>
      </c>
      <c r="B341" s="6" t="s">
        <v>110</v>
      </c>
      <c r="C341" s="6" t="s">
        <v>120</v>
      </c>
      <c r="D341" s="6" t="s">
        <v>108</v>
      </c>
      <c r="E341" s="7">
        <f>E342</f>
        <v>2700</v>
      </c>
      <c r="F341" s="7">
        <f>F342</f>
        <v>2700</v>
      </c>
      <c r="G341" s="7">
        <f>G342</f>
        <v>2700</v>
      </c>
    </row>
    <row r="342" spans="1:7" s="8" customFormat="1" ht="36" outlineLevel="7" x14ac:dyDescent="0.25">
      <c r="A342" s="5" t="s">
        <v>412</v>
      </c>
      <c r="B342" s="6" t="s">
        <v>110</v>
      </c>
      <c r="C342" s="6" t="s">
        <v>120</v>
      </c>
      <c r="D342" s="6" t="s">
        <v>115</v>
      </c>
      <c r="E342" s="7">
        <v>2700</v>
      </c>
      <c r="F342" s="7">
        <v>2700</v>
      </c>
      <c r="G342" s="7">
        <v>2700</v>
      </c>
    </row>
    <row r="343" spans="1:7" s="8" customFormat="1" ht="48" outlineLevel="6" x14ac:dyDescent="0.25">
      <c r="A343" s="5" t="s">
        <v>2</v>
      </c>
      <c r="B343" s="6" t="s">
        <v>110</v>
      </c>
      <c r="C343" s="6" t="s">
        <v>122</v>
      </c>
      <c r="D343" s="6" t="s">
        <v>108</v>
      </c>
      <c r="E343" s="7">
        <f>E344</f>
        <v>522800</v>
      </c>
      <c r="F343" s="7">
        <f>F344</f>
        <v>0</v>
      </c>
      <c r="G343" s="7">
        <f>G344</f>
        <v>0</v>
      </c>
    </row>
    <row r="344" spans="1:7" s="8" customFormat="1" ht="36" outlineLevel="7" x14ac:dyDescent="0.25">
      <c r="A344" s="5" t="s">
        <v>412</v>
      </c>
      <c r="B344" s="6" t="s">
        <v>110</v>
      </c>
      <c r="C344" s="6" t="s">
        <v>122</v>
      </c>
      <c r="D344" s="6" t="s">
        <v>115</v>
      </c>
      <c r="E344" s="7">
        <v>522800</v>
      </c>
      <c r="F344" s="7">
        <v>0</v>
      </c>
      <c r="G344" s="7">
        <v>0</v>
      </c>
    </row>
    <row r="345" spans="1:7" s="8" customFormat="1" ht="36" outlineLevel="6" x14ac:dyDescent="0.25">
      <c r="A345" s="5" t="s">
        <v>32</v>
      </c>
      <c r="B345" s="6" t="s">
        <v>110</v>
      </c>
      <c r="C345" s="6" t="s">
        <v>31</v>
      </c>
      <c r="D345" s="6" t="s">
        <v>108</v>
      </c>
      <c r="E345" s="7">
        <f>E346</f>
        <v>130700</v>
      </c>
      <c r="F345" s="7">
        <f>F346</f>
        <v>0</v>
      </c>
      <c r="G345" s="7">
        <f>G346</f>
        <v>0</v>
      </c>
    </row>
    <row r="346" spans="1:7" s="8" customFormat="1" ht="36" outlineLevel="7" x14ac:dyDescent="0.25">
      <c r="A346" s="5" t="s">
        <v>412</v>
      </c>
      <c r="B346" s="6" t="s">
        <v>110</v>
      </c>
      <c r="C346" s="6" t="s">
        <v>31</v>
      </c>
      <c r="D346" s="6" t="s">
        <v>115</v>
      </c>
      <c r="E346" s="7">
        <v>130700</v>
      </c>
      <c r="F346" s="7">
        <v>0</v>
      </c>
      <c r="G346" s="7">
        <v>0</v>
      </c>
    </row>
    <row r="347" spans="1:7" s="8" customFormat="1" ht="24" outlineLevel="3" x14ac:dyDescent="0.25">
      <c r="A347" s="5" t="s">
        <v>21</v>
      </c>
      <c r="B347" s="6" t="s">
        <v>110</v>
      </c>
      <c r="C347" s="6" t="s">
        <v>163</v>
      </c>
      <c r="D347" s="6" t="s">
        <v>108</v>
      </c>
      <c r="E347" s="7">
        <f>E348+E354</f>
        <v>5651307</v>
      </c>
      <c r="F347" s="7">
        <f>F348+F354</f>
        <v>5112007</v>
      </c>
      <c r="G347" s="7">
        <f>G348+G354</f>
        <v>5112007</v>
      </c>
    </row>
    <row r="348" spans="1:7" s="8" customFormat="1" ht="37.5" customHeight="1" outlineLevel="4" x14ac:dyDescent="0.25">
      <c r="A348" s="5" t="s">
        <v>23</v>
      </c>
      <c r="B348" s="6" t="s">
        <v>110</v>
      </c>
      <c r="C348" s="6" t="s">
        <v>164</v>
      </c>
      <c r="D348" s="6" t="s">
        <v>108</v>
      </c>
      <c r="E348" s="7">
        <f>E349</f>
        <v>69737</v>
      </c>
      <c r="F348" s="7">
        <f>F349</f>
        <v>69737</v>
      </c>
      <c r="G348" s="7">
        <f>G349</f>
        <v>69737</v>
      </c>
    </row>
    <row r="349" spans="1:7" s="8" customFormat="1" outlineLevel="5" x14ac:dyDescent="0.25">
      <c r="A349" s="5" t="s">
        <v>454</v>
      </c>
      <c r="B349" s="6" t="s">
        <v>110</v>
      </c>
      <c r="C349" s="6" t="s">
        <v>165</v>
      </c>
      <c r="D349" s="6" t="s">
        <v>108</v>
      </c>
      <c r="E349" s="7">
        <f>E350+E352</f>
        <v>69737</v>
      </c>
      <c r="F349" s="7">
        <f>F350+F352</f>
        <v>69737</v>
      </c>
      <c r="G349" s="7">
        <f>G350+G352</f>
        <v>69737</v>
      </c>
    </row>
    <row r="350" spans="1:7" s="8" customFormat="1" ht="60" outlineLevel="6" x14ac:dyDescent="0.25">
      <c r="A350" s="5" t="s">
        <v>455</v>
      </c>
      <c r="B350" s="6" t="s">
        <v>110</v>
      </c>
      <c r="C350" s="6" t="s">
        <v>41</v>
      </c>
      <c r="D350" s="6" t="s">
        <v>108</v>
      </c>
      <c r="E350" s="7">
        <f>E351</f>
        <v>13948</v>
      </c>
      <c r="F350" s="7">
        <f>F351</f>
        <v>13948</v>
      </c>
      <c r="G350" s="7">
        <f>G351</f>
        <v>13948</v>
      </c>
    </row>
    <row r="351" spans="1:7" s="8" customFormat="1" outlineLevel="7" x14ac:dyDescent="0.25">
      <c r="A351" s="5" t="s">
        <v>452</v>
      </c>
      <c r="B351" s="6" t="s">
        <v>110</v>
      </c>
      <c r="C351" s="6" t="s">
        <v>41</v>
      </c>
      <c r="D351" s="6" t="s">
        <v>161</v>
      </c>
      <c r="E351" s="7">
        <v>13948</v>
      </c>
      <c r="F351" s="7">
        <v>13948</v>
      </c>
      <c r="G351" s="7">
        <v>13948</v>
      </c>
    </row>
    <row r="352" spans="1:7" s="8" customFormat="1" ht="72" outlineLevel="6" x14ac:dyDescent="0.25">
      <c r="A352" s="5" t="s">
        <v>635</v>
      </c>
      <c r="B352" s="6" t="s">
        <v>110</v>
      </c>
      <c r="C352" s="6" t="s">
        <v>166</v>
      </c>
      <c r="D352" s="6" t="s">
        <v>108</v>
      </c>
      <c r="E352" s="7">
        <f>E353</f>
        <v>55789</v>
      </c>
      <c r="F352" s="7">
        <f>F353</f>
        <v>55789</v>
      </c>
      <c r="G352" s="7">
        <f>G353</f>
        <v>55789</v>
      </c>
    </row>
    <row r="353" spans="1:7" s="8" customFormat="1" outlineLevel="7" x14ac:dyDescent="0.25">
      <c r="A353" s="5" t="s">
        <v>452</v>
      </c>
      <c r="B353" s="6" t="s">
        <v>110</v>
      </c>
      <c r="C353" s="6" t="s">
        <v>166</v>
      </c>
      <c r="D353" s="6" t="s">
        <v>161</v>
      </c>
      <c r="E353" s="7">
        <v>55789</v>
      </c>
      <c r="F353" s="7">
        <v>55789</v>
      </c>
      <c r="G353" s="7">
        <v>55789</v>
      </c>
    </row>
    <row r="354" spans="1:7" s="8" customFormat="1" ht="36.75" customHeight="1" outlineLevel="4" x14ac:dyDescent="0.25">
      <c r="A354" s="5" t="s">
        <v>24</v>
      </c>
      <c r="B354" s="6" t="s">
        <v>110</v>
      </c>
      <c r="C354" s="6" t="s">
        <v>187</v>
      </c>
      <c r="D354" s="6" t="s">
        <v>108</v>
      </c>
      <c r="E354" s="7">
        <f>E355+E368</f>
        <v>5581570</v>
      </c>
      <c r="F354" s="7">
        <f>F355+F368</f>
        <v>5042270</v>
      </c>
      <c r="G354" s="7">
        <f>G355+G368</f>
        <v>5042270</v>
      </c>
    </row>
    <row r="355" spans="1:7" s="8" customFormat="1" ht="36" outlineLevel="5" x14ac:dyDescent="0.25">
      <c r="A355" s="5" t="s">
        <v>479</v>
      </c>
      <c r="B355" s="6" t="s">
        <v>110</v>
      </c>
      <c r="C355" s="6" t="s">
        <v>196</v>
      </c>
      <c r="D355" s="6" t="s">
        <v>108</v>
      </c>
      <c r="E355" s="7">
        <f>E356+E358+E360+E362+E364+E366</f>
        <v>5219005</v>
      </c>
      <c r="F355" s="7">
        <f>F356+F358+F360+F362+F364+F366</f>
        <v>4679705</v>
      </c>
      <c r="G355" s="7">
        <f>G356+G358+G360+G362+G364+G366</f>
        <v>4679705</v>
      </c>
    </row>
    <row r="356" spans="1:7" s="8" customFormat="1" ht="36.75" customHeight="1" outlineLevel="6" x14ac:dyDescent="0.25">
      <c r="A356" s="5" t="s">
        <v>480</v>
      </c>
      <c r="B356" s="6" t="s">
        <v>110</v>
      </c>
      <c r="C356" s="6" t="s">
        <v>197</v>
      </c>
      <c r="D356" s="6" t="s">
        <v>108</v>
      </c>
      <c r="E356" s="7">
        <f>E357</f>
        <v>3538834</v>
      </c>
      <c r="F356" s="7">
        <f>F357</f>
        <v>3538834</v>
      </c>
      <c r="G356" s="7">
        <f>G357</f>
        <v>3538834</v>
      </c>
    </row>
    <row r="357" spans="1:7" s="8" customFormat="1" ht="36" outlineLevel="7" x14ac:dyDescent="0.25">
      <c r="A357" s="5" t="s">
        <v>458</v>
      </c>
      <c r="B357" s="6" t="s">
        <v>110</v>
      </c>
      <c r="C357" s="6" t="s">
        <v>197</v>
      </c>
      <c r="D357" s="6" t="s">
        <v>170</v>
      </c>
      <c r="E357" s="7">
        <v>3538834</v>
      </c>
      <c r="F357" s="7">
        <v>3538834</v>
      </c>
      <c r="G357" s="7">
        <v>3538834</v>
      </c>
    </row>
    <row r="358" spans="1:7" s="8" customFormat="1" ht="48" outlineLevel="6" x14ac:dyDescent="0.25">
      <c r="A358" s="5" t="s">
        <v>481</v>
      </c>
      <c r="B358" s="6" t="s">
        <v>110</v>
      </c>
      <c r="C358" s="6" t="s">
        <v>198</v>
      </c>
      <c r="D358" s="6" t="s">
        <v>108</v>
      </c>
      <c r="E358" s="7">
        <f>E359</f>
        <v>1033162</v>
      </c>
      <c r="F358" s="7">
        <f>F359</f>
        <v>1033162</v>
      </c>
      <c r="G358" s="7">
        <f>G359</f>
        <v>1033162</v>
      </c>
    </row>
    <row r="359" spans="1:7" s="8" customFormat="1" ht="36" outlineLevel="7" x14ac:dyDescent="0.25">
      <c r="A359" s="5" t="s">
        <v>458</v>
      </c>
      <c r="B359" s="6" t="s">
        <v>110</v>
      </c>
      <c r="C359" s="6" t="s">
        <v>198</v>
      </c>
      <c r="D359" s="6" t="s">
        <v>170</v>
      </c>
      <c r="E359" s="7">
        <v>1033162</v>
      </c>
      <c r="F359" s="7">
        <v>1033162</v>
      </c>
      <c r="G359" s="7">
        <v>1033162</v>
      </c>
    </row>
    <row r="360" spans="1:7" s="8" customFormat="1" ht="38.25" customHeight="1" outlineLevel="6" x14ac:dyDescent="0.25">
      <c r="A360" s="5" t="s">
        <v>482</v>
      </c>
      <c r="B360" s="6" t="s">
        <v>110</v>
      </c>
      <c r="C360" s="6" t="s">
        <v>199</v>
      </c>
      <c r="D360" s="6" t="s">
        <v>108</v>
      </c>
      <c r="E360" s="7">
        <f>E361</f>
        <v>92839</v>
      </c>
      <c r="F360" s="7">
        <f>F361</f>
        <v>92839</v>
      </c>
      <c r="G360" s="7">
        <f>G361</f>
        <v>92839</v>
      </c>
    </row>
    <row r="361" spans="1:7" s="8" customFormat="1" ht="36" outlineLevel="7" x14ac:dyDescent="0.25">
      <c r="A361" s="5" t="s">
        <v>458</v>
      </c>
      <c r="B361" s="6" t="s">
        <v>110</v>
      </c>
      <c r="C361" s="6" t="s">
        <v>199</v>
      </c>
      <c r="D361" s="6" t="s">
        <v>170</v>
      </c>
      <c r="E361" s="7">
        <v>92839</v>
      </c>
      <c r="F361" s="7">
        <v>92839</v>
      </c>
      <c r="G361" s="7">
        <v>92839</v>
      </c>
    </row>
    <row r="362" spans="1:7" s="8" customFormat="1" ht="36" outlineLevel="6" x14ac:dyDescent="0.25">
      <c r="A362" s="5" t="s">
        <v>483</v>
      </c>
      <c r="B362" s="6" t="s">
        <v>110</v>
      </c>
      <c r="C362" s="6" t="s">
        <v>200</v>
      </c>
      <c r="D362" s="6" t="s">
        <v>108</v>
      </c>
      <c r="E362" s="7">
        <f>E363</f>
        <v>14870</v>
      </c>
      <c r="F362" s="7">
        <f>F363</f>
        <v>14870</v>
      </c>
      <c r="G362" s="7">
        <f>G363</f>
        <v>14870</v>
      </c>
    </row>
    <row r="363" spans="1:7" s="8" customFormat="1" ht="36" outlineLevel="7" x14ac:dyDescent="0.25">
      <c r="A363" s="5" t="s">
        <v>458</v>
      </c>
      <c r="B363" s="6" t="s">
        <v>110</v>
      </c>
      <c r="C363" s="6" t="s">
        <v>200</v>
      </c>
      <c r="D363" s="6" t="s">
        <v>170</v>
      </c>
      <c r="E363" s="7">
        <v>14870</v>
      </c>
      <c r="F363" s="7">
        <v>14870</v>
      </c>
      <c r="G363" s="7">
        <v>14870</v>
      </c>
    </row>
    <row r="364" spans="1:7" s="8" customFormat="1" ht="48" outlineLevel="6" x14ac:dyDescent="0.25">
      <c r="A364" s="5" t="s">
        <v>2</v>
      </c>
      <c r="B364" s="6" t="s">
        <v>110</v>
      </c>
      <c r="C364" s="6" t="s">
        <v>201</v>
      </c>
      <c r="D364" s="6" t="s">
        <v>108</v>
      </c>
      <c r="E364" s="7">
        <f>E365</f>
        <v>431400</v>
      </c>
      <c r="F364" s="7">
        <f>F365</f>
        <v>0</v>
      </c>
      <c r="G364" s="7">
        <f>G365</f>
        <v>0</v>
      </c>
    </row>
    <row r="365" spans="1:7" s="8" customFormat="1" ht="36" outlineLevel="7" x14ac:dyDescent="0.25">
      <c r="A365" s="5" t="s">
        <v>458</v>
      </c>
      <c r="B365" s="6" t="s">
        <v>110</v>
      </c>
      <c r="C365" s="6" t="s">
        <v>201</v>
      </c>
      <c r="D365" s="6" t="s">
        <v>170</v>
      </c>
      <c r="E365" s="7">
        <v>431400</v>
      </c>
      <c r="F365" s="7">
        <v>0</v>
      </c>
      <c r="G365" s="7">
        <v>0</v>
      </c>
    </row>
    <row r="366" spans="1:7" s="8" customFormat="1" ht="38.25" customHeight="1" outlineLevel="6" x14ac:dyDescent="0.25">
      <c r="A366" s="5" t="s">
        <v>32</v>
      </c>
      <c r="B366" s="6" t="s">
        <v>110</v>
      </c>
      <c r="C366" s="6" t="s">
        <v>35</v>
      </c>
      <c r="D366" s="6" t="s">
        <v>108</v>
      </c>
      <c r="E366" s="7">
        <f>E367</f>
        <v>107900</v>
      </c>
      <c r="F366" s="7">
        <f>F367</f>
        <v>0</v>
      </c>
      <c r="G366" s="7">
        <f>G367</f>
        <v>0</v>
      </c>
    </row>
    <row r="367" spans="1:7" s="8" customFormat="1" ht="36" outlineLevel="7" x14ac:dyDescent="0.25">
      <c r="A367" s="5" t="s">
        <v>458</v>
      </c>
      <c r="B367" s="6" t="s">
        <v>110</v>
      </c>
      <c r="C367" s="6" t="s">
        <v>35</v>
      </c>
      <c r="D367" s="6" t="s">
        <v>170</v>
      </c>
      <c r="E367" s="7">
        <v>107900</v>
      </c>
      <c r="F367" s="7">
        <v>0</v>
      </c>
      <c r="G367" s="7">
        <v>0</v>
      </c>
    </row>
    <row r="368" spans="1:7" s="8" customFormat="1" outlineLevel="5" x14ac:dyDescent="0.25">
      <c r="A368" s="5" t="s">
        <v>484</v>
      </c>
      <c r="B368" s="6" t="s">
        <v>110</v>
      </c>
      <c r="C368" s="6" t="s">
        <v>202</v>
      </c>
      <c r="D368" s="6" t="s">
        <v>108</v>
      </c>
      <c r="E368" s="7">
        <f t="shared" ref="E368:G369" si="23">E369</f>
        <v>362565</v>
      </c>
      <c r="F368" s="7">
        <f t="shared" si="23"/>
        <v>362565</v>
      </c>
      <c r="G368" s="7">
        <f t="shared" si="23"/>
        <v>362565</v>
      </c>
    </row>
    <row r="369" spans="1:7" s="8" customFormat="1" outlineLevel="6" x14ac:dyDescent="0.25">
      <c r="A369" s="5" t="s">
        <v>485</v>
      </c>
      <c r="B369" s="6" t="s">
        <v>110</v>
      </c>
      <c r="C369" s="6" t="s">
        <v>203</v>
      </c>
      <c r="D369" s="6" t="s">
        <v>108</v>
      </c>
      <c r="E369" s="7">
        <f t="shared" si="23"/>
        <v>362565</v>
      </c>
      <c r="F369" s="7">
        <f t="shared" si="23"/>
        <v>362565</v>
      </c>
      <c r="G369" s="7">
        <f t="shared" si="23"/>
        <v>362565</v>
      </c>
    </row>
    <row r="370" spans="1:7" s="8" customFormat="1" outlineLevel="7" x14ac:dyDescent="0.25">
      <c r="A370" s="5" t="s">
        <v>452</v>
      </c>
      <c r="B370" s="6" t="s">
        <v>110</v>
      </c>
      <c r="C370" s="6" t="s">
        <v>203</v>
      </c>
      <c r="D370" s="6" t="s">
        <v>161</v>
      </c>
      <c r="E370" s="7">
        <v>362565</v>
      </c>
      <c r="F370" s="7">
        <v>362565</v>
      </c>
      <c r="G370" s="7">
        <v>362565</v>
      </c>
    </row>
    <row r="371" spans="1:7" s="8" customFormat="1" outlineLevel="2" x14ac:dyDescent="0.25">
      <c r="A371" s="5" t="s">
        <v>486</v>
      </c>
      <c r="B371" s="6" t="s">
        <v>204</v>
      </c>
      <c r="C371" s="6" t="s">
        <v>107</v>
      </c>
      <c r="D371" s="6" t="s">
        <v>108</v>
      </c>
      <c r="E371" s="7">
        <f>E372</f>
        <v>6701173.2000000002</v>
      </c>
      <c r="F371" s="7">
        <f>F372</f>
        <v>6235173.2000000002</v>
      </c>
      <c r="G371" s="7">
        <f>G372</f>
        <v>6235173.2000000002</v>
      </c>
    </row>
    <row r="372" spans="1:7" s="8" customFormat="1" ht="24" outlineLevel="3" x14ac:dyDescent="0.25">
      <c r="A372" s="5" t="s">
        <v>21</v>
      </c>
      <c r="B372" s="6" t="s">
        <v>204</v>
      </c>
      <c r="C372" s="6" t="s">
        <v>163</v>
      </c>
      <c r="D372" s="6" t="s">
        <v>108</v>
      </c>
      <c r="E372" s="7">
        <f>E373+E377+E406</f>
        <v>6701173.2000000002</v>
      </c>
      <c r="F372" s="7">
        <f>F373+F377+F406</f>
        <v>6235173.2000000002</v>
      </c>
      <c r="G372" s="7">
        <f>G373+G377+G406</f>
        <v>6235173.2000000002</v>
      </c>
    </row>
    <row r="373" spans="1:7" s="8" customFormat="1" ht="37.5" customHeight="1" outlineLevel="4" x14ac:dyDescent="0.25">
      <c r="A373" s="5" t="s">
        <v>24</v>
      </c>
      <c r="B373" s="6" t="s">
        <v>204</v>
      </c>
      <c r="C373" s="6" t="s">
        <v>187</v>
      </c>
      <c r="D373" s="6" t="s">
        <v>108</v>
      </c>
      <c r="E373" s="7">
        <f t="shared" ref="E373:G375" si="24">E374</f>
        <v>2232000</v>
      </c>
      <c r="F373" s="7">
        <f t="shared" si="24"/>
        <v>2232000</v>
      </c>
      <c r="G373" s="7">
        <f t="shared" si="24"/>
        <v>2232000</v>
      </c>
    </row>
    <row r="374" spans="1:7" s="8" customFormat="1" outlineLevel="5" x14ac:dyDescent="0.25">
      <c r="A374" s="5" t="s">
        <v>487</v>
      </c>
      <c r="B374" s="6" t="s">
        <v>204</v>
      </c>
      <c r="C374" s="6" t="s">
        <v>205</v>
      </c>
      <c r="D374" s="6" t="s">
        <v>108</v>
      </c>
      <c r="E374" s="7">
        <f t="shared" si="24"/>
        <v>2232000</v>
      </c>
      <c r="F374" s="7">
        <f t="shared" si="24"/>
        <v>2232000</v>
      </c>
      <c r="G374" s="7">
        <f t="shared" si="24"/>
        <v>2232000</v>
      </c>
    </row>
    <row r="375" spans="1:7" s="8" customFormat="1" outlineLevel="6" x14ac:dyDescent="0.25">
      <c r="A375" s="5" t="s">
        <v>488</v>
      </c>
      <c r="B375" s="6" t="s">
        <v>204</v>
      </c>
      <c r="C375" s="6" t="s">
        <v>206</v>
      </c>
      <c r="D375" s="6" t="s">
        <v>108</v>
      </c>
      <c r="E375" s="7">
        <f t="shared" si="24"/>
        <v>2232000</v>
      </c>
      <c r="F375" s="7">
        <f t="shared" si="24"/>
        <v>2232000</v>
      </c>
      <c r="G375" s="7">
        <f t="shared" si="24"/>
        <v>2232000</v>
      </c>
    </row>
    <row r="376" spans="1:7" s="8" customFormat="1" ht="36" outlineLevel="7" x14ac:dyDescent="0.25">
      <c r="A376" s="5" t="s">
        <v>458</v>
      </c>
      <c r="B376" s="6" t="s">
        <v>204</v>
      </c>
      <c r="C376" s="6" t="s">
        <v>206</v>
      </c>
      <c r="D376" s="6" t="s">
        <v>170</v>
      </c>
      <c r="E376" s="7">
        <v>2232000</v>
      </c>
      <c r="F376" s="7">
        <v>2232000</v>
      </c>
      <c r="G376" s="7">
        <v>2232000</v>
      </c>
    </row>
    <row r="377" spans="1:7" s="8" customFormat="1" ht="36.75" customHeight="1" outlineLevel="4" x14ac:dyDescent="0.25">
      <c r="A377" s="5" t="s">
        <v>25</v>
      </c>
      <c r="B377" s="6" t="s">
        <v>204</v>
      </c>
      <c r="C377" s="6" t="s">
        <v>207</v>
      </c>
      <c r="D377" s="6" t="s">
        <v>108</v>
      </c>
      <c r="E377" s="7">
        <f>E378+E381+E384+E387+E390+E393</f>
        <v>4356773.2</v>
      </c>
      <c r="F377" s="7">
        <f>F378+F381+F384+F387+F390+F393</f>
        <v>3890773.2</v>
      </c>
      <c r="G377" s="7">
        <f>G378+G381+G384+G387+G390+G393</f>
        <v>3890773.2</v>
      </c>
    </row>
    <row r="378" spans="1:7" s="8" customFormat="1" ht="24" outlineLevel="5" x14ac:dyDescent="0.25">
      <c r="A378" s="5" t="s">
        <v>489</v>
      </c>
      <c r="B378" s="6" t="s">
        <v>204</v>
      </c>
      <c r="C378" s="6" t="s">
        <v>208</v>
      </c>
      <c r="D378" s="6" t="s">
        <v>108</v>
      </c>
      <c r="E378" s="7">
        <f t="shared" ref="E378:G379" si="25">E379</f>
        <v>4780</v>
      </c>
      <c r="F378" s="7">
        <f t="shared" si="25"/>
        <v>4780</v>
      </c>
      <c r="G378" s="7">
        <f t="shared" si="25"/>
        <v>4780</v>
      </c>
    </row>
    <row r="379" spans="1:7" s="8" customFormat="1" ht="48" outlineLevel="6" x14ac:dyDescent="0.25">
      <c r="A379" s="5" t="s">
        <v>26</v>
      </c>
      <c r="B379" s="6" t="s">
        <v>204</v>
      </c>
      <c r="C379" s="6" t="s">
        <v>209</v>
      </c>
      <c r="D379" s="6" t="s">
        <v>108</v>
      </c>
      <c r="E379" s="7">
        <f t="shared" si="25"/>
        <v>4780</v>
      </c>
      <c r="F379" s="7">
        <f t="shared" si="25"/>
        <v>4780</v>
      </c>
      <c r="G379" s="7">
        <f t="shared" si="25"/>
        <v>4780</v>
      </c>
    </row>
    <row r="380" spans="1:7" s="8" customFormat="1" ht="36" outlineLevel="7" x14ac:dyDescent="0.25">
      <c r="A380" s="5" t="s">
        <v>458</v>
      </c>
      <c r="B380" s="6" t="s">
        <v>204</v>
      </c>
      <c r="C380" s="6" t="s">
        <v>209</v>
      </c>
      <c r="D380" s="6" t="s">
        <v>170</v>
      </c>
      <c r="E380" s="7">
        <v>4780</v>
      </c>
      <c r="F380" s="7">
        <v>4780</v>
      </c>
      <c r="G380" s="7">
        <v>4780</v>
      </c>
    </row>
    <row r="381" spans="1:7" s="8" customFormat="1" outlineLevel="5" x14ac:dyDescent="0.25">
      <c r="A381" s="5" t="s">
        <v>490</v>
      </c>
      <c r="B381" s="6" t="s">
        <v>204</v>
      </c>
      <c r="C381" s="6" t="s">
        <v>210</v>
      </c>
      <c r="D381" s="6" t="s">
        <v>108</v>
      </c>
      <c r="E381" s="7">
        <f t="shared" ref="E381:G382" si="26">E382</f>
        <v>5780</v>
      </c>
      <c r="F381" s="7">
        <f t="shared" si="26"/>
        <v>5780</v>
      </c>
      <c r="G381" s="7">
        <f t="shared" si="26"/>
        <v>5780</v>
      </c>
    </row>
    <row r="382" spans="1:7" s="8" customFormat="1" ht="48" outlineLevel="6" x14ac:dyDescent="0.25">
      <c r="A382" s="5" t="s">
        <v>26</v>
      </c>
      <c r="B382" s="6" t="s">
        <v>204</v>
      </c>
      <c r="C382" s="6" t="s">
        <v>211</v>
      </c>
      <c r="D382" s="6" t="s">
        <v>108</v>
      </c>
      <c r="E382" s="7">
        <f t="shared" si="26"/>
        <v>5780</v>
      </c>
      <c r="F382" s="7">
        <f t="shared" si="26"/>
        <v>5780</v>
      </c>
      <c r="G382" s="7">
        <f t="shared" si="26"/>
        <v>5780</v>
      </c>
    </row>
    <row r="383" spans="1:7" s="8" customFormat="1" ht="36" outlineLevel="7" x14ac:dyDescent="0.25">
      <c r="A383" s="5" t="s">
        <v>458</v>
      </c>
      <c r="B383" s="6" t="s">
        <v>204</v>
      </c>
      <c r="C383" s="6" t="s">
        <v>211</v>
      </c>
      <c r="D383" s="6" t="s">
        <v>170</v>
      </c>
      <c r="E383" s="7">
        <v>5780</v>
      </c>
      <c r="F383" s="7">
        <v>5780</v>
      </c>
      <c r="G383" s="7">
        <v>5780</v>
      </c>
    </row>
    <row r="384" spans="1:7" s="8" customFormat="1" outlineLevel="5" x14ac:dyDescent="0.25">
      <c r="A384" s="5" t="s">
        <v>491</v>
      </c>
      <c r="B384" s="6" t="s">
        <v>204</v>
      </c>
      <c r="C384" s="6" t="s">
        <v>212</v>
      </c>
      <c r="D384" s="6" t="s">
        <v>108</v>
      </c>
      <c r="E384" s="7">
        <f t="shared" ref="E384:G385" si="27">E385</f>
        <v>6000</v>
      </c>
      <c r="F384" s="7">
        <f t="shared" si="27"/>
        <v>6000</v>
      </c>
      <c r="G384" s="7">
        <f t="shared" si="27"/>
        <v>6000</v>
      </c>
    </row>
    <row r="385" spans="1:7" s="8" customFormat="1" ht="48" outlineLevel="6" x14ac:dyDescent="0.25">
      <c r="A385" s="5" t="s">
        <v>26</v>
      </c>
      <c r="B385" s="6" t="s">
        <v>204</v>
      </c>
      <c r="C385" s="6" t="s">
        <v>213</v>
      </c>
      <c r="D385" s="6" t="s">
        <v>108</v>
      </c>
      <c r="E385" s="7">
        <f t="shared" si="27"/>
        <v>6000</v>
      </c>
      <c r="F385" s="7">
        <f t="shared" si="27"/>
        <v>6000</v>
      </c>
      <c r="G385" s="7">
        <f t="shared" si="27"/>
        <v>6000</v>
      </c>
    </row>
    <row r="386" spans="1:7" s="8" customFormat="1" ht="36" outlineLevel="7" x14ac:dyDescent="0.25">
      <c r="A386" s="5" t="s">
        <v>458</v>
      </c>
      <c r="B386" s="6" t="s">
        <v>204</v>
      </c>
      <c r="C386" s="6" t="s">
        <v>213</v>
      </c>
      <c r="D386" s="6" t="s">
        <v>170</v>
      </c>
      <c r="E386" s="7">
        <v>6000</v>
      </c>
      <c r="F386" s="7">
        <v>6000</v>
      </c>
      <c r="G386" s="7">
        <v>6000</v>
      </c>
    </row>
    <row r="387" spans="1:7" s="8" customFormat="1" outlineLevel="5" x14ac:dyDescent="0.25">
      <c r="A387" s="5" t="s">
        <v>492</v>
      </c>
      <c r="B387" s="6" t="s">
        <v>204</v>
      </c>
      <c r="C387" s="6" t="s">
        <v>214</v>
      </c>
      <c r="D387" s="6" t="s">
        <v>108</v>
      </c>
      <c r="E387" s="7">
        <f t="shared" ref="E387:G388" si="28">E388</f>
        <v>17480</v>
      </c>
      <c r="F387" s="7">
        <f t="shared" si="28"/>
        <v>17480</v>
      </c>
      <c r="G387" s="7">
        <f t="shared" si="28"/>
        <v>17480</v>
      </c>
    </row>
    <row r="388" spans="1:7" s="8" customFormat="1" ht="48" outlineLevel="6" x14ac:dyDescent="0.25">
      <c r="A388" s="5" t="s">
        <v>26</v>
      </c>
      <c r="B388" s="6" t="s">
        <v>204</v>
      </c>
      <c r="C388" s="6" t="s">
        <v>215</v>
      </c>
      <c r="D388" s="6" t="s">
        <v>108</v>
      </c>
      <c r="E388" s="7">
        <f t="shared" si="28"/>
        <v>17480</v>
      </c>
      <c r="F388" s="7">
        <f t="shared" si="28"/>
        <v>17480</v>
      </c>
      <c r="G388" s="7">
        <f t="shared" si="28"/>
        <v>17480</v>
      </c>
    </row>
    <row r="389" spans="1:7" s="8" customFormat="1" ht="36" outlineLevel="7" x14ac:dyDescent="0.25">
      <c r="A389" s="5" t="s">
        <v>458</v>
      </c>
      <c r="B389" s="6" t="s">
        <v>204</v>
      </c>
      <c r="C389" s="6" t="s">
        <v>215</v>
      </c>
      <c r="D389" s="6" t="s">
        <v>170</v>
      </c>
      <c r="E389" s="7">
        <v>17480</v>
      </c>
      <c r="F389" s="7">
        <v>17480</v>
      </c>
      <c r="G389" s="7">
        <v>17480</v>
      </c>
    </row>
    <row r="390" spans="1:7" s="8" customFormat="1" ht="24" outlineLevel="5" x14ac:dyDescent="0.25">
      <c r="A390" s="5" t="s">
        <v>493</v>
      </c>
      <c r="B390" s="6" t="s">
        <v>204</v>
      </c>
      <c r="C390" s="6" t="s">
        <v>216</v>
      </c>
      <c r="D390" s="6" t="s">
        <v>108</v>
      </c>
      <c r="E390" s="7">
        <f t="shared" ref="E390:G391" si="29">E391</f>
        <v>65960</v>
      </c>
      <c r="F390" s="7">
        <f t="shared" si="29"/>
        <v>65960</v>
      </c>
      <c r="G390" s="7">
        <f t="shared" si="29"/>
        <v>65960</v>
      </c>
    </row>
    <row r="391" spans="1:7" s="8" customFormat="1" ht="48" outlineLevel="6" x14ac:dyDescent="0.25">
      <c r="A391" s="5" t="s">
        <v>26</v>
      </c>
      <c r="B391" s="6" t="s">
        <v>204</v>
      </c>
      <c r="C391" s="6" t="s">
        <v>217</v>
      </c>
      <c r="D391" s="6" t="s">
        <v>108</v>
      </c>
      <c r="E391" s="7">
        <f t="shared" si="29"/>
        <v>65960</v>
      </c>
      <c r="F391" s="7">
        <f t="shared" si="29"/>
        <v>65960</v>
      </c>
      <c r="G391" s="7">
        <f t="shared" si="29"/>
        <v>65960</v>
      </c>
    </row>
    <row r="392" spans="1:7" s="8" customFormat="1" ht="36" outlineLevel="7" x14ac:dyDescent="0.25">
      <c r="A392" s="5" t="s">
        <v>458</v>
      </c>
      <c r="B392" s="6" t="s">
        <v>204</v>
      </c>
      <c r="C392" s="6" t="s">
        <v>217</v>
      </c>
      <c r="D392" s="6" t="s">
        <v>170</v>
      </c>
      <c r="E392" s="7">
        <v>65960</v>
      </c>
      <c r="F392" s="7">
        <v>65960</v>
      </c>
      <c r="G392" s="7">
        <v>65960</v>
      </c>
    </row>
    <row r="393" spans="1:7" s="8" customFormat="1" outlineLevel="5" x14ac:dyDescent="0.25">
      <c r="A393" s="5" t="s">
        <v>494</v>
      </c>
      <c r="B393" s="6" t="s">
        <v>204</v>
      </c>
      <c r="C393" s="6" t="s">
        <v>218</v>
      </c>
      <c r="D393" s="6" t="s">
        <v>108</v>
      </c>
      <c r="E393" s="7">
        <f>E394+E396+E398+E400+E402+E404</f>
        <v>4256773.2</v>
      </c>
      <c r="F393" s="7">
        <f>F394+F396+F398+F400+F402+F404</f>
        <v>3790773.2</v>
      </c>
      <c r="G393" s="7">
        <f>G394+G396+G398+G400+G402+G404</f>
        <v>3790773.2</v>
      </c>
    </row>
    <row r="394" spans="1:7" s="8" customFormat="1" ht="24" outlineLevel="6" x14ac:dyDescent="0.25">
      <c r="A394" s="5" t="s">
        <v>495</v>
      </c>
      <c r="B394" s="6" t="s">
        <v>204</v>
      </c>
      <c r="C394" s="6" t="s">
        <v>219</v>
      </c>
      <c r="D394" s="6" t="s">
        <v>108</v>
      </c>
      <c r="E394" s="7">
        <f>E395</f>
        <v>2660400</v>
      </c>
      <c r="F394" s="7">
        <f>F395</f>
        <v>2660400</v>
      </c>
      <c r="G394" s="7">
        <f>G395</f>
        <v>2660400</v>
      </c>
    </row>
    <row r="395" spans="1:7" s="8" customFormat="1" ht="36" outlineLevel="7" x14ac:dyDescent="0.25">
      <c r="A395" s="5" t="s">
        <v>458</v>
      </c>
      <c r="B395" s="6" t="s">
        <v>204</v>
      </c>
      <c r="C395" s="6" t="s">
        <v>219</v>
      </c>
      <c r="D395" s="6" t="s">
        <v>170</v>
      </c>
      <c r="E395" s="7">
        <v>2660400</v>
      </c>
      <c r="F395" s="7">
        <v>2660400</v>
      </c>
      <c r="G395" s="7">
        <v>2660400</v>
      </c>
    </row>
    <row r="396" spans="1:7" s="8" customFormat="1" ht="24" outlineLevel="6" x14ac:dyDescent="0.25">
      <c r="A396" s="5" t="s">
        <v>496</v>
      </c>
      <c r="B396" s="6" t="s">
        <v>204</v>
      </c>
      <c r="C396" s="6" t="s">
        <v>220</v>
      </c>
      <c r="D396" s="6" t="s">
        <v>108</v>
      </c>
      <c r="E396" s="7">
        <f>E397</f>
        <v>776800</v>
      </c>
      <c r="F396" s="7">
        <f>F397</f>
        <v>776800</v>
      </c>
      <c r="G396" s="7">
        <f>G397</f>
        <v>776800</v>
      </c>
    </row>
    <row r="397" spans="1:7" s="8" customFormat="1" ht="36" outlineLevel="7" x14ac:dyDescent="0.25">
      <c r="A397" s="5" t="s">
        <v>458</v>
      </c>
      <c r="B397" s="6" t="s">
        <v>204</v>
      </c>
      <c r="C397" s="6" t="s">
        <v>220</v>
      </c>
      <c r="D397" s="6" t="s">
        <v>170</v>
      </c>
      <c r="E397" s="7">
        <v>776800</v>
      </c>
      <c r="F397" s="7">
        <v>776800</v>
      </c>
      <c r="G397" s="7">
        <v>776800</v>
      </c>
    </row>
    <row r="398" spans="1:7" s="8" customFormat="1" ht="24" outlineLevel="6" x14ac:dyDescent="0.25">
      <c r="A398" s="5" t="s">
        <v>497</v>
      </c>
      <c r="B398" s="6" t="s">
        <v>204</v>
      </c>
      <c r="C398" s="6" t="s">
        <v>221</v>
      </c>
      <c r="D398" s="6" t="s">
        <v>108</v>
      </c>
      <c r="E398" s="7">
        <f>E399</f>
        <v>345603.2</v>
      </c>
      <c r="F398" s="7">
        <f>F399</f>
        <v>345603.2</v>
      </c>
      <c r="G398" s="7">
        <f>G399</f>
        <v>345603.2</v>
      </c>
    </row>
    <row r="399" spans="1:7" s="8" customFormat="1" ht="36" outlineLevel="7" x14ac:dyDescent="0.25">
      <c r="A399" s="5" t="s">
        <v>458</v>
      </c>
      <c r="B399" s="6" t="s">
        <v>204</v>
      </c>
      <c r="C399" s="6" t="s">
        <v>221</v>
      </c>
      <c r="D399" s="6" t="s">
        <v>170</v>
      </c>
      <c r="E399" s="7">
        <v>345603.2</v>
      </c>
      <c r="F399" s="7">
        <v>345603.2</v>
      </c>
      <c r="G399" s="7">
        <v>345603.2</v>
      </c>
    </row>
    <row r="400" spans="1:7" s="8" customFormat="1" ht="24" outlineLevel="6" x14ac:dyDescent="0.25">
      <c r="A400" s="5" t="s">
        <v>498</v>
      </c>
      <c r="B400" s="6" t="s">
        <v>204</v>
      </c>
      <c r="C400" s="6" t="s">
        <v>222</v>
      </c>
      <c r="D400" s="6" t="s">
        <v>108</v>
      </c>
      <c r="E400" s="7">
        <f>E401</f>
        <v>7970</v>
      </c>
      <c r="F400" s="7">
        <f>F401</f>
        <v>7970</v>
      </c>
      <c r="G400" s="7">
        <f>G401</f>
        <v>7970</v>
      </c>
    </row>
    <row r="401" spans="1:7" s="8" customFormat="1" ht="36" outlineLevel="7" x14ac:dyDescent="0.25">
      <c r="A401" s="5" t="s">
        <v>458</v>
      </c>
      <c r="B401" s="6" t="s">
        <v>204</v>
      </c>
      <c r="C401" s="6" t="s">
        <v>222</v>
      </c>
      <c r="D401" s="6" t="s">
        <v>170</v>
      </c>
      <c r="E401" s="7">
        <v>7970</v>
      </c>
      <c r="F401" s="7">
        <v>7970</v>
      </c>
      <c r="G401" s="7">
        <v>7970</v>
      </c>
    </row>
    <row r="402" spans="1:7" s="8" customFormat="1" ht="48" outlineLevel="6" x14ac:dyDescent="0.25">
      <c r="A402" s="5" t="s">
        <v>2</v>
      </c>
      <c r="B402" s="6" t="s">
        <v>204</v>
      </c>
      <c r="C402" s="6" t="s">
        <v>223</v>
      </c>
      <c r="D402" s="6" t="s">
        <v>108</v>
      </c>
      <c r="E402" s="7">
        <f>E403</f>
        <v>372800</v>
      </c>
      <c r="F402" s="7">
        <f>F403</f>
        <v>0</v>
      </c>
      <c r="G402" s="7">
        <f>G403</f>
        <v>0</v>
      </c>
    </row>
    <row r="403" spans="1:7" s="8" customFormat="1" ht="36" outlineLevel="7" x14ac:dyDescent="0.25">
      <c r="A403" s="5" t="s">
        <v>458</v>
      </c>
      <c r="B403" s="6" t="s">
        <v>204</v>
      </c>
      <c r="C403" s="6" t="s">
        <v>223</v>
      </c>
      <c r="D403" s="6" t="s">
        <v>170</v>
      </c>
      <c r="E403" s="7">
        <v>372800</v>
      </c>
      <c r="F403" s="7">
        <v>0</v>
      </c>
      <c r="G403" s="7">
        <v>0</v>
      </c>
    </row>
    <row r="404" spans="1:7" s="8" customFormat="1" ht="36" outlineLevel="6" x14ac:dyDescent="0.25">
      <c r="A404" s="5" t="s">
        <v>32</v>
      </c>
      <c r="B404" s="6" t="s">
        <v>204</v>
      </c>
      <c r="C404" s="6" t="s">
        <v>36</v>
      </c>
      <c r="D404" s="6" t="s">
        <v>108</v>
      </c>
      <c r="E404" s="7">
        <f>E405</f>
        <v>93200</v>
      </c>
      <c r="F404" s="7">
        <f>F405</f>
        <v>0</v>
      </c>
      <c r="G404" s="7">
        <f>G405</f>
        <v>0</v>
      </c>
    </row>
    <row r="405" spans="1:7" s="8" customFormat="1" ht="36" outlineLevel="7" x14ac:dyDescent="0.25">
      <c r="A405" s="5" t="s">
        <v>458</v>
      </c>
      <c r="B405" s="6" t="s">
        <v>204</v>
      </c>
      <c r="C405" s="6" t="s">
        <v>36</v>
      </c>
      <c r="D405" s="6" t="s">
        <v>170</v>
      </c>
      <c r="E405" s="7">
        <v>93200</v>
      </c>
      <c r="F405" s="7">
        <v>0</v>
      </c>
      <c r="G405" s="7">
        <v>0</v>
      </c>
    </row>
    <row r="406" spans="1:7" s="8" customFormat="1" ht="36" customHeight="1" outlineLevel="4" x14ac:dyDescent="0.25">
      <c r="A406" s="5" t="s">
        <v>27</v>
      </c>
      <c r="B406" s="6" t="s">
        <v>204</v>
      </c>
      <c r="C406" s="6" t="s">
        <v>224</v>
      </c>
      <c r="D406" s="6" t="s">
        <v>108</v>
      </c>
      <c r="E406" s="7">
        <f>E407+E410+E413+E416+E419+E422</f>
        <v>112400</v>
      </c>
      <c r="F406" s="7">
        <f>F407+F410+F413+F416+F419+F422</f>
        <v>112400</v>
      </c>
      <c r="G406" s="7">
        <f>G407+G410+G413+G416+G419+G422</f>
        <v>112400</v>
      </c>
    </row>
    <row r="407" spans="1:7" s="8" customFormat="1" ht="36" outlineLevel="5" x14ac:dyDescent="0.25">
      <c r="A407" s="5" t="s">
        <v>499</v>
      </c>
      <c r="B407" s="6" t="s">
        <v>204</v>
      </c>
      <c r="C407" s="6" t="s">
        <v>225</v>
      </c>
      <c r="D407" s="6" t="s">
        <v>108</v>
      </c>
      <c r="E407" s="7">
        <f t="shared" ref="E407:G408" si="30">E408</f>
        <v>40400</v>
      </c>
      <c r="F407" s="7">
        <f t="shared" si="30"/>
        <v>40400</v>
      </c>
      <c r="G407" s="7">
        <f t="shared" si="30"/>
        <v>40400</v>
      </c>
    </row>
    <row r="408" spans="1:7" s="8" customFormat="1" ht="48" outlineLevel="6" x14ac:dyDescent="0.25">
      <c r="A408" s="5" t="s">
        <v>28</v>
      </c>
      <c r="B408" s="6" t="s">
        <v>204</v>
      </c>
      <c r="C408" s="6" t="s">
        <v>226</v>
      </c>
      <c r="D408" s="6" t="s">
        <v>108</v>
      </c>
      <c r="E408" s="7">
        <f t="shared" si="30"/>
        <v>40400</v>
      </c>
      <c r="F408" s="7">
        <f t="shared" si="30"/>
        <v>40400</v>
      </c>
      <c r="G408" s="7">
        <f t="shared" si="30"/>
        <v>40400</v>
      </c>
    </row>
    <row r="409" spans="1:7" s="8" customFormat="1" outlineLevel="7" x14ac:dyDescent="0.25">
      <c r="A409" s="5" t="s">
        <v>452</v>
      </c>
      <c r="B409" s="6" t="s">
        <v>204</v>
      </c>
      <c r="C409" s="6" t="s">
        <v>226</v>
      </c>
      <c r="D409" s="6" t="s">
        <v>161</v>
      </c>
      <c r="E409" s="7">
        <v>40400</v>
      </c>
      <c r="F409" s="7">
        <v>40400</v>
      </c>
      <c r="G409" s="7">
        <v>40400</v>
      </c>
    </row>
    <row r="410" spans="1:7" s="8" customFormat="1" outlineLevel="5" x14ac:dyDescent="0.25">
      <c r="A410" s="5" t="s">
        <v>500</v>
      </c>
      <c r="B410" s="6" t="s">
        <v>204</v>
      </c>
      <c r="C410" s="6" t="s">
        <v>227</v>
      </c>
      <c r="D410" s="6" t="s">
        <v>108</v>
      </c>
      <c r="E410" s="7">
        <f t="shared" ref="E410:G411" si="31">E411</f>
        <v>8000</v>
      </c>
      <c r="F410" s="7">
        <f t="shared" si="31"/>
        <v>8000</v>
      </c>
      <c r="G410" s="7">
        <f t="shared" si="31"/>
        <v>8000</v>
      </c>
    </row>
    <row r="411" spans="1:7" s="8" customFormat="1" ht="48" outlineLevel="6" x14ac:dyDescent="0.25">
      <c r="A411" s="5" t="s">
        <v>28</v>
      </c>
      <c r="B411" s="6" t="s">
        <v>204</v>
      </c>
      <c r="C411" s="6" t="s">
        <v>228</v>
      </c>
      <c r="D411" s="6" t="s">
        <v>108</v>
      </c>
      <c r="E411" s="7">
        <f t="shared" si="31"/>
        <v>8000</v>
      </c>
      <c r="F411" s="7">
        <f t="shared" si="31"/>
        <v>8000</v>
      </c>
      <c r="G411" s="7">
        <f t="shared" si="31"/>
        <v>8000</v>
      </c>
    </row>
    <row r="412" spans="1:7" s="8" customFormat="1" ht="36" outlineLevel="7" x14ac:dyDescent="0.25">
      <c r="A412" s="5" t="s">
        <v>458</v>
      </c>
      <c r="B412" s="6" t="s">
        <v>204</v>
      </c>
      <c r="C412" s="6" t="s">
        <v>228</v>
      </c>
      <c r="D412" s="6" t="s">
        <v>170</v>
      </c>
      <c r="E412" s="7">
        <v>8000</v>
      </c>
      <c r="F412" s="7">
        <v>8000</v>
      </c>
      <c r="G412" s="7">
        <v>8000</v>
      </c>
    </row>
    <row r="413" spans="1:7" s="8" customFormat="1" outlineLevel="5" x14ac:dyDescent="0.25">
      <c r="A413" s="5" t="s">
        <v>501</v>
      </c>
      <c r="B413" s="6" t="s">
        <v>204</v>
      </c>
      <c r="C413" s="6" t="s">
        <v>229</v>
      </c>
      <c r="D413" s="6" t="s">
        <v>108</v>
      </c>
      <c r="E413" s="7">
        <f t="shared" ref="E413:G414" si="32">E414</f>
        <v>26900</v>
      </c>
      <c r="F413" s="7">
        <f t="shared" si="32"/>
        <v>26900</v>
      </c>
      <c r="G413" s="7">
        <f t="shared" si="32"/>
        <v>26900</v>
      </c>
    </row>
    <row r="414" spans="1:7" s="8" customFormat="1" ht="48" outlineLevel="6" x14ac:dyDescent="0.25">
      <c r="A414" s="5" t="s">
        <v>28</v>
      </c>
      <c r="B414" s="6" t="s">
        <v>204</v>
      </c>
      <c r="C414" s="6" t="s">
        <v>230</v>
      </c>
      <c r="D414" s="6" t="s">
        <v>108</v>
      </c>
      <c r="E414" s="7">
        <f t="shared" si="32"/>
        <v>26900</v>
      </c>
      <c r="F414" s="7">
        <f t="shared" si="32"/>
        <v>26900</v>
      </c>
      <c r="G414" s="7">
        <f t="shared" si="32"/>
        <v>26900</v>
      </c>
    </row>
    <row r="415" spans="1:7" s="8" customFormat="1" ht="36" outlineLevel="7" x14ac:dyDescent="0.25">
      <c r="A415" s="5" t="s">
        <v>458</v>
      </c>
      <c r="B415" s="6" t="s">
        <v>204</v>
      </c>
      <c r="C415" s="6" t="s">
        <v>230</v>
      </c>
      <c r="D415" s="6" t="s">
        <v>170</v>
      </c>
      <c r="E415" s="7">
        <v>26900</v>
      </c>
      <c r="F415" s="7">
        <v>26900</v>
      </c>
      <c r="G415" s="7">
        <v>26900</v>
      </c>
    </row>
    <row r="416" spans="1:7" s="8" customFormat="1" ht="24" outlineLevel="5" x14ac:dyDescent="0.25">
      <c r="A416" s="5" t="s">
        <v>502</v>
      </c>
      <c r="B416" s="6" t="s">
        <v>204</v>
      </c>
      <c r="C416" s="6" t="s">
        <v>231</v>
      </c>
      <c r="D416" s="6" t="s">
        <v>108</v>
      </c>
      <c r="E416" s="7">
        <f t="shared" ref="E416:G417" si="33">E417</f>
        <v>33100</v>
      </c>
      <c r="F416" s="7">
        <f t="shared" si="33"/>
        <v>33100</v>
      </c>
      <c r="G416" s="7">
        <f t="shared" si="33"/>
        <v>33100</v>
      </c>
    </row>
    <row r="417" spans="1:7" s="8" customFormat="1" ht="48" outlineLevel="6" x14ac:dyDescent="0.25">
      <c r="A417" s="5" t="s">
        <v>28</v>
      </c>
      <c r="B417" s="6" t="s">
        <v>204</v>
      </c>
      <c r="C417" s="6" t="s">
        <v>232</v>
      </c>
      <c r="D417" s="6" t="s">
        <v>108</v>
      </c>
      <c r="E417" s="7">
        <f t="shared" si="33"/>
        <v>33100</v>
      </c>
      <c r="F417" s="7">
        <f t="shared" si="33"/>
        <v>33100</v>
      </c>
      <c r="G417" s="7">
        <f t="shared" si="33"/>
        <v>33100</v>
      </c>
    </row>
    <row r="418" spans="1:7" s="8" customFormat="1" ht="36" outlineLevel="7" x14ac:dyDescent="0.25">
      <c r="A418" s="5" t="s">
        <v>458</v>
      </c>
      <c r="B418" s="6" t="s">
        <v>204</v>
      </c>
      <c r="C418" s="6" t="s">
        <v>232</v>
      </c>
      <c r="D418" s="6" t="s">
        <v>170</v>
      </c>
      <c r="E418" s="7">
        <v>33100</v>
      </c>
      <c r="F418" s="7">
        <v>33100</v>
      </c>
      <c r="G418" s="7">
        <v>33100</v>
      </c>
    </row>
    <row r="419" spans="1:7" s="8" customFormat="1" ht="24" outlineLevel="5" x14ac:dyDescent="0.25">
      <c r="A419" s="5" t="s">
        <v>503</v>
      </c>
      <c r="B419" s="6" t="s">
        <v>204</v>
      </c>
      <c r="C419" s="6" t="s">
        <v>233</v>
      </c>
      <c r="D419" s="6" t="s">
        <v>108</v>
      </c>
      <c r="E419" s="7">
        <f t="shared" ref="E419:G420" si="34">E420</f>
        <v>1000</v>
      </c>
      <c r="F419" s="7">
        <f t="shared" si="34"/>
        <v>1000</v>
      </c>
      <c r="G419" s="7">
        <f t="shared" si="34"/>
        <v>1000</v>
      </c>
    </row>
    <row r="420" spans="1:7" s="8" customFormat="1" ht="48" outlineLevel="6" x14ac:dyDescent="0.25">
      <c r="A420" s="5" t="s">
        <v>28</v>
      </c>
      <c r="B420" s="6" t="s">
        <v>204</v>
      </c>
      <c r="C420" s="6" t="s">
        <v>234</v>
      </c>
      <c r="D420" s="6" t="s">
        <v>108</v>
      </c>
      <c r="E420" s="7">
        <f t="shared" si="34"/>
        <v>1000</v>
      </c>
      <c r="F420" s="7">
        <f t="shared" si="34"/>
        <v>1000</v>
      </c>
      <c r="G420" s="7">
        <f t="shared" si="34"/>
        <v>1000</v>
      </c>
    </row>
    <row r="421" spans="1:7" s="8" customFormat="1" ht="36" outlineLevel="7" x14ac:dyDescent="0.25">
      <c r="A421" s="5" t="s">
        <v>458</v>
      </c>
      <c r="B421" s="6" t="s">
        <v>204</v>
      </c>
      <c r="C421" s="6" t="s">
        <v>234</v>
      </c>
      <c r="D421" s="6" t="s">
        <v>170</v>
      </c>
      <c r="E421" s="7">
        <v>1000</v>
      </c>
      <c r="F421" s="7">
        <v>1000</v>
      </c>
      <c r="G421" s="7">
        <v>1000</v>
      </c>
    </row>
    <row r="422" spans="1:7" s="8" customFormat="1" outlineLevel="5" x14ac:dyDescent="0.25">
      <c r="A422" s="5" t="s">
        <v>504</v>
      </c>
      <c r="B422" s="6" t="s">
        <v>204</v>
      </c>
      <c r="C422" s="6" t="s">
        <v>235</v>
      </c>
      <c r="D422" s="6" t="s">
        <v>108</v>
      </c>
      <c r="E422" s="7">
        <f t="shared" ref="E422:G423" si="35">E423</f>
        <v>3000</v>
      </c>
      <c r="F422" s="7">
        <f t="shared" si="35"/>
        <v>3000</v>
      </c>
      <c r="G422" s="7">
        <f t="shared" si="35"/>
        <v>3000</v>
      </c>
    </row>
    <row r="423" spans="1:7" s="8" customFormat="1" ht="48" outlineLevel="6" x14ac:dyDescent="0.25">
      <c r="A423" s="5" t="s">
        <v>28</v>
      </c>
      <c r="B423" s="6" t="s">
        <v>204</v>
      </c>
      <c r="C423" s="6" t="s">
        <v>236</v>
      </c>
      <c r="D423" s="6" t="s">
        <v>108</v>
      </c>
      <c r="E423" s="7">
        <f t="shared" si="35"/>
        <v>3000</v>
      </c>
      <c r="F423" s="7">
        <f t="shared" si="35"/>
        <v>3000</v>
      </c>
      <c r="G423" s="7">
        <f t="shared" si="35"/>
        <v>3000</v>
      </c>
    </row>
    <row r="424" spans="1:7" s="8" customFormat="1" ht="36" outlineLevel="7" x14ac:dyDescent="0.25">
      <c r="A424" s="5" t="s">
        <v>458</v>
      </c>
      <c r="B424" s="6" t="s">
        <v>204</v>
      </c>
      <c r="C424" s="6" t="s">
        <v>236</v>
      </c>
      <c r="D424" s="6" t="s">
        <v>170</v>
      </c>
      <c r="E424" s="7">
        <v>3000</v>
      </c>
      <c r="F424" s="7">
        <v>3000</v>
      </c>
      <c r="G424" s="7">
        <v>3000</v>
      </c>
    </row>
    <row r="425" spans="1:7" s="8" customFormat="1" outlineLevel="7" x14ac:dyDescent="0.25">
      <c r="A425" s="5" t="s">
        <v>418</v>
      </c>
      <c r="B425" s="6" t="s">
        <v>123</v>
      </c>
      <c r="C425" s="6" t="s">
        <v>107</v>
      </c>
      <c r="D425" s="6" t="s">
        <v>108</v>
      </c>
      <c r="E425" s="7">
        <f>E426+E457+E461</f>
        <v>14019068.529999999</v>
      </c>
      <c r="F425" s="7">
        <f>F426+F457+F461</f>
        <v>13991568.529999999</v>
      </c>
      <c r="G425" s="7">
        <f>G426+G457+G461</f>
        <v>13991568.529999999</v>
      </c>
    </row>
    <row r="426" spans="1:7" s="8" customFormat="1" ht="24" outlineLevel="3" x14ac:dyDescent="0.25">
      <c r="A426" s="5" t="s">
        <v>21</v>
      </c>
      <c r="B426" s="6" t="s">
        <v>123</v>
      </c>
      <c r="C426" s="6" t="s">
        <v>163</v>
      </c>
      <c r="D426" s="6" t="s">
        <v>108</v>
      </c>
      <c r="E426" s="7">
        <f>E427</f>
        <v>13904068.529999999</v>
      </c>
      <c r="F426" s="7">
        <f>F427</f>
        <v>13891568.529999999</v>
      </c>
      <c r="G426" s="7">
        <f>G427</f>
        <v>13891568.529999999</v>
      </c>
    </row>
    <row r="427" spans="1:7" s="8" customFormat="1" ht="48" outlineLevel="4" x14ac:dyDescent="0.25">
      <c r="A427" s="5" t="s">
        <v>22</v>
      </c>
      <c r="B427" s="6" t="s">
        <v>123</v>
      </c>
      <c r="C427" s="6" t="s">
        <v>167</v>
      </c>
      <c r="D427" s="6" t="s">
        <v>108</v>
      </c>
      <c r="E427" s="7">
        <f>E428+E435</f>
        <v>13904068.529999999</v>
      </c>
      <c r="F427" s="7">
        <f>F428+F435</f>
        <v>13891568.529999999</v>
      </c>
      <c r="G427" s="7">
        <f>G428+G435</f>
        <v>13891568.529999999</v>
      </c>
    </row>
    <row r="428" spans="1:7" s="8" customFormat="1" ht="14.25" customHeight="1" outlineLevel="5" x14ac:dyDescent="0.25">
      <c r="A428" s="5" t="s">
        <v>464</v>
      </c>
      <c r="B428" s="6" t="s">
        <v>123</v>
      </c>
      <c r="C428" s="6" t="s">
        <v>177</v>
      </c>
      <c r="D428" s="6" t="s">
        <v>108</v>
      </c>
      <c r="E428" s="7">
        <f>E429+E431+E433</f>
        <v>221100</v>
      </c>
      <c r="F428" s="7">
        <f>F429+F431+F433</f>
        <v>221100</v>
      </c>
      <c r="G428" s="7">
        <f>G429+G431+G433</f>
        <v>221100</v>
      </c>
    </row>
    <row r="429" spans="1:7" s="8" customFormat="1" ht="60" outlineLevel="6" x14ac:dyDescent="0.25">
      <c r="A429" s="5" t="s">
        <v>11</v>
      </c>
      <c r="B429" s="6" t="s">
        <v>123</v>
      </c>
      <c r="C429" s="6" t="s">
        <v>237</v>
      </c>
      <c r="D429" s="6" t="s">
        <v>108</v>
      </c>
      <c r="E429" s="7">
        <f>E430</f>
        <v>165200</v>
      </c>
      <c r="F429" s="7">
        <f>F430</f>
        <v>165200</v>
      </c>
      <c r="G429" s="7">
        <f>G430</f>
        <v>165200</v>
      </c>
    </row>
    <row r="430" spans="1:7" s="8" customFormat="1" ht="36" outlineLevel="7" x14ac:dyDescent="0.25">
      <c r="A430" s="5" t="s">
        <v>412</v>
      </c>
      <c r="B430" s="6" t="s">
        <v>123</v>
      </c>
      <c r="C430" s="6" t="s">
        <v>237</v>
      </c>
      <c r="D430" s="6" t="s">
        <v>115</v>
      </c>
      <c r="E430" s="7">
        <v>165200</v>
      </c>
      <c r="F430" s="7">
        <v>165200</v>
      </c>
      <c r="G430" s="7">
        <v>165200</v>
      </c>
    </row>
    <row r="431" spans="1:7" s="8" customFormat="1" ht="60" outlineLevel="6" x14ac:dyDescent="0.25">
      <c r="A431" s="5" t="s">
        <v>12</v>
      </c>
      <c r="B431" s="6" t="s">
        <v>123</v>
      </c>
      <c r="C431" s="6" t="s">
        <v>238</v>
      </c>
      <c r="D431" s="6" t="s">
        <v>108</v>
      </c>
      <c r="E431" s="7">
        <f>E432</f>
        <v>49900</v>
      </c>
      <c r="F431" s="7">
        <f>F432</f>
        <v>49900</v>
      </c>
      <c r="G431" s="7">
        <f>G432</f>
        <v>49900</v>
      </c>
    </row>
    <row r="432" spans="1:7" s="8" customFormat="1" ht="36" outlineLevel="7" x14ac:dyDescent="0.25">
      <c r="A432" s="5" t="s">
        <v>412</v>
      </c>
      <c r="B432" s="6" t="s">
        <v>123</v>
      </c>
      <c r="C432" s="6" t="s">
        <v>238</v>
      </c>
      <c r="D432" s="6" t="s">
        <v>115</v>
      </c>
      <c r="E432" s="7">
        <v>49900</v>
      </c>
      <c r="F432" s="7">
        <v>49900</v>
      </c>
      <c r="G432" s="7">
        <v>49900</v>
      </c>
    </row>
    <row r="433" spans="1:7" s="8" customFormat="1" ht="60" outlineLevel="6" x14ac:dyDescent="0.25">
      <c r="A433" s="5" t="s">
        <v>15</v>
      </c>
      <c r="B433" s="6" t="s">
        <v>123</v>
      </c>
      <c r="C433" s="6" t="s">
        <v>239</v>
      </c>
      <c r="D433" s="6" t="s">
        <v>108</v>
      </c>
      <c r="E433" s="7">
        <f>E434</f>
        <v>6000</v>
      </c>
      <c r="F433" s="7">
        <f>F434</f>
        <v>6000</v>
      </c>
      <c r="G433" s="7">
        <f>G434</f>
        <v>6000</v>
      </c>
    </row>
    <row r="434" spans="1:7" s="8" customFormat="1" ht="36" outlineLevel="7" x14ac:dyDescent="0.25">
      <c r="A434" s="5" t="s">
        <v>412</v>
      </c>
      <c r="B434" s="6" t="s">
        <v>123</v>
      </c>
      <c r="C434" s="6" t="s">
        <v>239</v>
      </c>
      <c r="D434" s="6" t="s">
        <v>115</v>
      </c>
      <c r="E434" s="7">
        <v>6000</v>
      </c>
      <c r="F434" s="7">
        <v>6000</v>
      </c>
      <c r="G434" s="7">
        <v>6000</v>
      </c>
    </row>
    <row r="435" spans="1:7" s="8" customFormat="1" outlineLevel="5" x14ac:dyDescent="0.25">
      <c r="A435" s="5" t="s">
        <v>505</v>
      </c>
      <c r="B435" s="6" t="s">
        <v>123</v>
      </c>
      <c r="C435" s="6" t="s">
        <v>240</v>
      </c>
      <c r="D435" s="6" t="s">
        <v>108</v>
      </c>
      <c r="E435" s="7">
        <f>E436+E442+E444+E446+E448+E453+E455</f>
        <v>13682968.529999999</v>
      </c>
      <c r="F435" s="7">
        <f>F436+F442+F444+F446+F448+F453+F455</f>
        <v>13670468.529999999</v>
      </c>
      <c r="G435" s="7">
        <f>G436+G442+G444+G446+G448+G453+G455</f>
        <v>13670468.529999999</v>
      </c>
    </row>
    <row r="436" spans="1:7" s="8" customFormat="1" outlineLevel="6" x14ac:dyDescent="0.25">
      <c r="A436" s="5" t="s">
        <v>442</v>
      </c>
      <c r="B436" s="6" t="s">
        <v>123</v>
      </c>
      <c r="C436" s="6" t="s">
        <v>241</v>
      </c>
      <c r="D436" s="6" t="s">
        <v>108</v>
      </c>
      <c r="E436" s="7">
        <f>E437+E438+E439+E440+E441</f>
        <v>3060108.53</v>
      </c>
      <c r="F436" s="7">
        <f>F437+F438+F439+F440+F441</f>
        <v>3060108.53</v>
      </c>
      <c r="G436" s="7">
        <f>G437+G438+G439+G440+G441</f>
        <v>3060108.53</v>
      </c>
    </row>
    <row r="437" spans="1:7" s="8" customFormat="1" outlineLevel="7" x14ac:dyDescent="0.25">
      <c r="A437" s="5" t="s">
        <v>443</v>
      </c>
      <c r="B437" s="6" t="s">
        <v>123</v>
      </c>
      <c r="C437" s="6" t="s">
        <v>241</v>
      </c>
      <c r="D437" s="6" t="s">
        <v>151</v>
      </c>
      <c r="E437" s="7">
        <v>2174310.0099999998</v>
      </c>
      <c r="F437" s="7">
        <v>2174310.0099999998</v>
      </c>
      <c r="G437" s="7">
        <v>2174310.0099999998</v>
      </c>
    </row>
    <row r="438" spans="1:7" s="8" customFormat="1" ht="24" outlineLevel="7" x14ac:dyDescent="0.25">
      <c r="A438" s="5" t="s">
        <v>444</v>
      </c>
      <c r="B438" s="6" t="s">
        <v>123</v>
      </c>
      <c r="C438" s="6" t="s">
        <v>241</v>
      </c>
      <c r="D438" s="6" t="s">
        <v>152</v>
      </c>
      <c r="E438" s="7">
        <v>160400</v>
      </c>
      <c r="F438" s="7">
        <v>160400</v>
      </c>
      <c r="G438" s="7">
        <v>160400</v>
      </c>
    </row>
    <row r="439" spans="1:7" s="8" customFormat="1" ht="24" outlineLevel="7" x14ac:dyDescent="0.25">
      <c r="A439" s="5" t="s">
        <v>445</v>
      </c>
      <c r="B439" s="6" t="s">
        <v>123</v>
      </c>
      <c r="C439" s="6" t="s">
        <v>241</v>
      </c>
      <c r="D439" s="6" t="s">
        <v>153</v>
      </c>
      <c r="E439" s="7">
        <v>634898.52</v>
      </c>
      <c r="F439" s="7">
        <v>634898.52</v>
      </c>
      <c r="G439" s="7">
        <v>634898.52</v>
      </c>
    </row>
    <row r="440" spans="1:7" s="8" customFormat="1" outlineLevel="7" x14ac:dyDescent="0.25">
      <c r="A440" s="5" t="s">
        <v>446</v>
      </c>
      <c r="B440" s="6" t="s">
        <v>123</v>
      </c>
      <c r="C440" s="6" t="s">
        <v>241</v>
      </c>
      <c r="D440" s="6" t="s">
        <v>154</v>
      </c>
      <c r="E440" s="7">
        <v>45000</v>
      </c>
      <c r="F440" s="7">
        <v>45000</v>
      </c>
      <c r="G440" s="7">
        <v>45000</v>
      </c>
    </row>
    <row r="441" spans="1:7" s="8" customFormat="1" ht="13.5" customHeight="1" outlineLevel="7" x14ac:dyDescent="0.25">
      <c r="A441" s="5" t="s">
        <v>419</v>
      </c>
      <c r="B441" s="6" t="s">
        <v>123</v>
      </c>
      <c r="C441" s="6" t="s">
        <v>241</v>
      </c>
      <c r="D441" s="6" t="s">
        <v>126</v>
      </c>
      <c r="E441" s="7">
        <v>45500</v>
      </c>
      <c r="F441" s="7">
        <v>45500</v>
      </c>
      <c r="G441" s="7">
        <v>45500</v>
      </c>
    </row>
    <row r="442" spans="1:7" s="8" customFormat="1" ht="24" outlineLevel="6" x14ac:dyDescent="0.25">
      <c r="A442" s="5" t="s">
        <v>506</v>
      </c>
      <c r="B442" s="6" t="s">
        <v>123</v>
      </c>
      <c r="C442" s="6" t="s">
        <v>242</v>
      </c>
      <c r="D442" s="6" t="s">
        <v>108</v>
      </c>
      <c r="E442" s="7">
        <f>E443</f>
        <v>7375700</v>
      </c>
      <c r="F442" s="7">
        <f>F443</f>
        <v>7375700</v>
      </c>
      <c r="G442" s="7">
        <f>G443</f>
        <v>7375700</v>
      </c>
    </row>
    <row r="443" spans="1:7" s="8" customFormat="1" ht="36" outlineLevel="7" x14ac:dyDescent="0.25">
      <c r="A443" s="5" t="s">
        <v>412</v>
      </c>
      <c r="B443" s="6" t="s">
        <v>123</v>
      </c>
      <c r="C443" s="6" t="s">
        <v>242</v>
      </c>
      <c r="D443" s="6" t="s">
        <v>115</v>
      </c>
      <c r="E443" s="7">
        <v>7375700</v>
      </c>
      <c r="F443" s="7">
        <v>7375700</v>
      </c>
      <c r="G443" s="7">
        <v>7375700</v>
      </c>
    </row>
    <row r="444" spans="1:7" s="8" customFormat="1" ht="24" outlineLevel="6" x14ac:dyDescent="0.25">
      <c r="A444" s="5" t="s">
        <v>507</v>
      </c>
      <c r="B444" s="6" t="s">
        <v>123</v>
      </c>
      <c r="C444" s="6" t="s">
        <v>243</v>
      </c>
      <c r="D444" s="6" t="s">
        <v>108</v>
      </c>
      <c r="E444" s="7">
        <f>E445</f>
        <v>2153200</v>
      </c>
      <c r="F444" s="7">
        <f>F445</f>
        <v>2153200</v>
      </c>
      <c r="G444" s="7">
        <f>G445</f>
        <v>2153200</v>
      </c>
    </row>
    <row r="445" spans="1:7" s="8" customFormat="1" ht="36" outlineLevel="7" x14ac:dyDescent="0.25">
      <c r="A445" s="5" t="s">
        <v>412</v>
      </c>
      <c r="B445" s="6" t="s">
        <v>123</v>
      </c>
      <c r="C445" s="6" t="s">
        <v>243</v>
      </c>
      <c r="D445" s="6" t="s">
        <v>115</v>
      </c>
      <c r="E445" s="7">
        <v>2153200</v>
      </c>
      <c r="F445" s="7">
        <v>2153200</v>
      </c>
      <c r="G445" s="7">
        <v>2153200</v>
      </c>
    </row>
    <row r="446" spans="1:7" s="8" customFormat="1" ht="24" outlineLevel="6" x14ac:dyDescent="0.25">
      <c r="A446" s="5" t="s">
        <v>508</v>
      </c>
      <c r="B446" s="6" t="s">
        <v>123</v>
      </c>
      <c r="C446" s="6" t="s">
        <v>244</v>
      </c>
      <c r="D446" s="6" t="s">
        <v>108</v>
      </c>
      <c r="E446" s="7">
        <f>E447</f>
        <v>171900</v>
      </c>
      <c r="F446" s="7">
        <f>F447</f>
        <v>171900</v>
      </c>
      <c r="G446" s="7">
        <f>G447</f>
        <v>171900</v>
      </c>
    </row>
    <row r="447" spans="1:7" s="8" customFormat="1" ht="36" outlineLevel="7" x14ac:dyDescent="0.25">
      <c r="A447" s="5" t="s">
        <v>412</v>
      </c>
      <c r="B447" s="6" t="s">
        <v>123</v>
      </c>
      <c r="C447" s="6" t="s">
        <v>244</v>
      </c>
      <c r="D447" s="6" t="s">
        <v>115</v>
      </c>
      <c r="E447" s="7">
        <v>171900</v>
      </c>
      <c r="F447" s="7">
        <v>171900</v>
      </c>
      <c r="G447" s="7">
        <v>171900</v>
      </c>
    </row>
    <row r="448" spans="1:7" s="8" customFormat="1" ht="48" outlineLevel="6" x14ac:dyDescent="0.25">
      <c r="A448" s="5" t="s">
        <v>3</v>
      </c>
      <c r="B448" s="6" t="s">
        <v>123</v>
      </c>
      <c r="C448" s="6" t="s">
        <v>245</v>
      </c>
      <c r="D448" s="6" t="s">
        <v>108</v>
      </c>
      <c r="E448" s="7">
        <f>E449+E450+E451+E452</f>
        <v>909560</v>
      </c>
      <c r="F448" s="7">
        <f>F449+F450+F451+F452</f>
        <v>909560</v>
      </c>
      <c r="G448" s="7">
        <f>G449+G450+G451+G452</f>
        <v>909560</v>
      </c>
    </row>
    <row r="449" spans="1:7" s="8" customFormat="1" outlineLevel="7" x14ac:dyDescent="0.25">
      <c r="A449" s="5" t="s">
        <v>443</v>
      </c>
      <c r="B449" s="6" t="s">
        <v>123</v>
      </c>
      <c r="C449" s="6" t="s">
        <v>245</v>
      </c>
      <c r="D449" s="6" t="s">
        <v>151</v>
      </c>
      <c r="E449" s="7">
        <v>618800</v>
      </c>
      <c r="F449" s="7">
        <v>618800</v>
      </c>
      <c r="G449" s="7">
        <v>618800</v>
      </c>
    </row>
    <row r="450" spans="1:7" s="8" customFormat="1" ht="24" outlineLevel="7" x14ac:dyDescent="0.25">
      <c r="A450" s="5" t="s">
        <v>444</v>
      </c>
      <c r="B450" s="6" t="s">
        <v>123</v>
      </c>
      <c r="C450" s="6" t="s">
        <v>245</v>
      </c>
      <c r="D450" s="6" t="s">
        <v>152</v>
      </c>
      <c r="E450" s="7">
        <v>80200</v>
      </c>
      <c r="F450" s="7">
        <v>80200</v>
      </c>
      <c r="G450" s="7">
        <v>80200</v>
      </c>
    </row>
    <row r="451" spans="1:7" s="8" customFormat="1" ht="24" outlineLevel="7" x14ac:dyDescent="0.25">
      <c r="A451" s="5" t="s">
        <v>445</v>
      </c>
      <c r="B451" s="6" t="s">
        <v>123</v>
      </c>
      <c r="C451" s="6" t="s">
        <v>245</v>
      </c>
      <c r="D451" s="6" t="s">
        <v>153</v>
      </c>
      <c r="E451" s="7">
        <v>186900</v>
      </c>
      <c r="F451" s="7">
        <v>186900</v>
      </c>
      <c r="G451" s="7">
        <v>186900</v>
      </c>
    </row>
    <row r="452" spans="1:7" s="8" customFormat="1" ht="14.25" customHeight="1" outlineLevel="7" x14ac:dyDescent="0.25">
      <c r="A452" s="5" t="s">
        <v>419</v>
      </c>
      <c r="B452" s="6" t="s">
        <v>123</v>
      </c>
      <c r="C452" s="6" t="s">
        <v>245</v>
      </c>
      <c r="D452" s="6" t="s">
        <v>126</v>
      </c>
      <c r="E452" s="7">
        <v>23660</v>
      </c>
      <c r="F452" s="7">
        <v>23660</v>
      </c>
      <c r="G452" s="7">
        <v>23660</v>
      </c>
    </row>
    <row r="453" spans="1:7" s="8" customFormat="1" ht="48" outlineLevel="6" x14ac:dyDescent="0.25">
      <c r="A453" s="5" t="s">
        <v>2</v>
      </c>
      <c r="B453" s="6" t="s">
        <v>123</v>
      </c>
      <c r="C453" s="6" t="s">
        <v>246</v>
      </c>
      <c r="D453" s="6" t="s">
        <v>108</v>
      </c>
      <c r="E453" s="7">
        <f>E454</f>
        <v>10000</v>
      </c>
      <c r="F453" s="7">
        <f>F454</f>
        <v>0</v>
      </c>
      <c r="G453" s="7">
        <f>G454</f>
        <v>0</v>
      </c>
    </row>
    <row r="454" spans="1:7" s="8" customFormat="1" ht="36" outlineLevel="7" x14ac:dyDescent="0.25">
      <c r="A454" s="5" t="s">
        <v>412</v>
      </c>
      <c r="B454" s="6" t="s">
        <v>123</v>
      </c>
      <c r="C454" s="6" t="s">
        <v>246</v>
      </c>
      <c r="D454" s="6" t="s">
        <v>115</v>
      </c>
      <c r="E454" s="7">
        <v>10000</v>
      </c>
      <c r="F454" s="7">
        <v>0</v>
      </c>
      <c r="G454" s="7">
        <v>0</v>
      </c>
    </row>
    <row r="455" spans="1:7" s="8" customFormat="1" ht="36" outlineLevel="6" x14ac:dyDescent="0.25">
      <c r="A455" s="5" t="s">
        <v>32</v>
      </c>
      <c r="B455" s="6" t="s">
        <v>123</v>
      </c>
      <c r="C455" s="6" t="s">
        <v>37</v>
      </c>
      <c r="D455" s="6" t="s">
        <v>108</v>
      </c>
      <c r="E455" s="7">
        <f>E456</f>
        <v>2500</v>
      </c>
      <c r="F455" s="7">
        <f>F456</f>
        <v>0</v>
      </c>
      <c r="G455" s="7">
        <f>G456</f>
        <v>0</v>
      </c>
    </row>
    <row r="456" spans="1:7" s="8" customFormat="1" ht="36" outlineLevel="7" x14ac:dyDescent="0.25">
      <c r="A456" s="5" t="s">
        <v>412</v>
      </c>
      <c r="B456" s="6" t="s">
        <v>123</v>
      </c>
      <c r="C456" s="6" t="s">
        <v>37</v>
      </c>
      <c r="D456" s="6" t="s">
        <v>115</v>
      </c>
      <c r="E456" s="7">
        <v>2500</v>
      </c>
      <c r="F456" s="7">
        <v>0</v>
      </c>
      <c r="G456" s="7">
        <v>0</v>
      </c>
    </row>
    <row r="457" spans="1:7" s="8" customFormat="1" ht="24" outlineLevel="3" x14ac:dyDescent="0.25">
      <c r="A457" s="5" t="s">
        <v>437</v>
      </c>
      <c r="B457" s="6" t="s">
        <v>123</v>
      </c>
      <c r="C457" s="6" t="s">
        <v>144</v>
      </c>
      <c r="D457" s="6" t="s">
        <v>108</v>
      </c>
      <c r="E457" s="7">
        <f t="shared" ref="E457:G459" si="36">E458</f>
        <v>15000</v>
      </c>
      <c r="F457" s="7">
        <f t="shared" si="36"/>
        <v>0</v>
      </c>
      <c r="G457" s="7">
        <f t="shared" si="36"/>
        <v>0</v>
      </c>
    </row>
    <row r="458" spans="1:7" s="8" customFormat="1" outlineLevel="5" x14ac:dyDescent="0.25">
      <c r="A458" s="5" t="s">
        <v>600</v>
      </c>
      <c r="B458" s="6" t="s">
        <v>123</v>
      </c>
      <c r="C458" s="6" t="s">
        <v>372</v>
      </c>
      <c r="D458" s="6" t="s">
        <v>108</v>
      </c>
      <c r="E458" s="7">
        <f t="shared" si="36"/>
        <v>15000</v>
      </c>
      <c r="F458" s="7">
        <f t="shared" si="36"/>
        <v>0</v>
      </c>
      <c r="G458" s="7">
        <f t="shared" si="36"/>
        <v>0</v>
      </c>
    </row>
    <row r="459" spans="1:7" s="8" customFormat="1" ht="24" outlineLevel="6" x14ac:dyDescent="0.25">
      <c r="A459" s="5" t="s">
        <v>439</v>
      </c>
      <c r="B459" s="6" t="s">
        <v>123</v>
      </c>
      <c r="C459" s="6" t="s">
        <v>373</v>
      </c>
      <c r="D459" s="6" t="s">
        <v>108</v>
      </c>
      <c r="E459" s="7">
        <f t="shared" si="36"/>
        <v>15000</v>
      </c>
      <c r="F459" s="7">
        <f t="shared" si="36"/>
        <v>0</v>
      </c>
      <c r="G459" s="7">
        <f t="shared" si="36"/>
        <v>0</v>
      </c>
    </row>
    <row r="460" spans="1:7" s="8" customFormat="1" ht="14.25" customHeight="1" outlineLevel="7" x14ac:dyDescent="0.25">
      <c r="A460" s="5" t="s">
        <v>419</v>
      </c>
      <c r="B460" s="6" t="s">
        <v>123</v>
      </c>
      <c r="C460" s="6" t="s">
        <v>373</v>
      </c>
      <c r="D460" s="6" t="s">
        <v>126</v>
      </c>
      <c r="E460" s="7">
        <v>15000</v>
      </c>
      <c r="F460" s="7">
        <v>0</v>
      </c>
      <c r="G460" s="7">
        <v>0</v>
      </c>
    </row>
    <row r="461" spans="1:7" s="8" customFormat="1" ht="36" outlineLevel="3" x14ac:dyDescent="0.25">
      <c r="A461" s="5" t="s">
        <v>59</v>
      </c>
      <c r="B461" s="6" t="s">
        <v>123</v>
      </c>
      <c r="C461" s="6" t="s">
        <v>374</v>
      </c>
      <c r="D461" s="6" t="s">
        <v>108</v>
      </c>
      <c r="E461" s="7">
        <f t="shared" ref="E461:G463" si="37">E462</f>
        <v>100000</v>
      </c>
      <c r="F461" s="7">
        <f t="shared" si="37"/>
        <v>100000</v>
      </c>
      <c r="G461" s="7">
        <f t="shared" si="37"/>
        <v>100000</v>
      </c>
    </row>
    <row r="462" spans="1:7" s="8" customFormat="1" ht="36" outlineLevel="5" x14ac:dyDescent="0.25">
      <c r="A462" s="5" t="s">
        <v>67</v>
      </c>
      <c r="B462" s="6" t="s">
        <v>123</v>
      </c>
      <c r="C462" s="6" t="s">
        <v>375</v>
      </c>
      <c r="D462" s="6" t="s">
        <v>108</v>
      </c>
      <c r="E462" s="7">
        <f t="shared" si="37"/>
        <v>100000</v>
      </c>
      <c r="F462" s="7">
        <f t="shared" si="37"/>
        <v>100000</v>
      </c>
      <c r="G462" s="7">
        <f t="shared" si="37"/>
        <v>100000</v>
      </c>
    </row>
    <row r="463" spans="1:7" s="8" customFormat="1" ht="26.25" customHeight="1" outlineLevel="6" x14ac:dyDescent="0.25">
      <c r="A463" s="5" t="s">
        <v>74</v>
      </c>
      <c r="B463" s="6" t="s">
        <v>123</v>
      </c>
      <c r="C463" s="6" t="s">
        <v>72</v>
      </c>
      <c r="D463" s="6" t="s">
        <v>108</v>
      </c>
      <c r="E463" s="7">
        <f t="shared" si="37"/>
        <v>100000</v>
      </c>
      <c r="F463" s="7">
        <f t="shared" si="37"/>
        <v>100000</v>
      </c>
      <c r="G463" s="7">
        <f t="shared" si="37"/>
        <v>100000</v>
      </c>
    </row>
    <row r="464" spans="1:7" s="8" customFormat="1" ht="12.75" customHeight="1" outlineLevel="7" x14ac:dyDescent="0.25">
      <c r="A464" s="5" t="s">
        <v>419</v>
      </c>
      <c r="B464" s="6" t="s">
        <v>123</v>
      </c>
      <c r="C464" s="6" t="s">
        <v>72</v>
      </c>
      <c r="D464" s="6" t="s">
        <v>126</v>
      </c>
      <c r="E464" s="7">
        <v>100000</v>
      </c>
      <c r="F464" s="7">
        <v>100000</v>
      </c>
      <c r="G464" s="7">
        <v>100000</v>
      </c>
    </row>
    <row r="465" spans="1:7" s="2" customFormat="1" outlineLevel="1" x14ac:dyDescent="0.25">
      <c r="A465" s="21" t="s">
        <v>420</v>
      </c>
      <c r="B465" s="22" t="s">
        <v>127</v>
      </c>
      <c r="C465" s="22" t="s">
        <v>107</v>
      </c>
      <c r="D465" s="22" t="s">
        <v>108</v>
      </c>
      <c r="E465" s="23">
        <f>E466+E512</f>
        <v>57006225.75</v>
      </c>
      <c r="F465" s="23">
        <f>F466+F512</f>
        <v>48786625.75</v>
      </c>
      <c r="G465" s="23">
        <f>G466+G512</f>
        <v>48786625.75</v>
      </c>
    </row>
    <row r="466" spans="1:7" s="8" customFormat="1" outlineLevel="2" x14ac:dyDescent="0.25">
      <c r="A466" s="5" t="s">
        <v>421</v>
      </c>
      <c r="B466" s="6" t="s">
        <v>128</v>
      </c>
      <c r="C466" s="6" t="s">
        <v>107</v>
      </c>
      <c r="D466" s="6" t="s">
        <v>108</v>
      </c>
      <c r="E466" s="7">
        <f>E467+E508</f>
        <v>54458440</v>
      </c>
      <c r="F466" s="7">
        <f>F467+F508</f>
        <v>46287840</v>
      </c>
      <c r="G466" s="7">
        <f>G467+G508</f>
        <v>46287840</v>
      </c>
    </row>
    <row r="467" spans="1:7" s="8" customFormat="1" ht="24" outlineLevel="3" x14ac:dyDescent="0.25">
      <c r="A467" s="5" t="s">
        <v>631</v>
      </c>
      <c r="B467" s="6" t="s">
        <v>128</v>
      </c>
      <c r="C467" s="6" t="s">
        <v>111</v>
      </c>
      <c r="D467" s="6" t="s">
        <v>108</v>
      </c>
      <c r="E467" s="7">
        <f>E468</f>
        <v>54454340</v>
      </c>
      <c r="F467" s="7">
        <f>F468</f>
        <v>46287840</v>
      </c>
      <c r="G467" s="7">
        <f>G468</f>
        <v>46287840</v>
      </c>
    </row>
    <row r="468" spans="1:7" s="8" customFormat="1" ht="24" outlineLevel="4" x14ac:dyDescent="0.25">
      <c r="A468" s="5" t="s">
        <v>47</v>
      </c>
      <c r="B468" s="6" t="s">
        <v>128</v>
      </c>
      <c r="C468" s="6" t="s">
        <v>112</v>
      </c>
      <c r="D468" s="6" t="s">
        <v>108</v>
      </c>
      <c r="E468" s="7">
        <f>E469+E480+E483</f>
        <v>54454340</v>
      </c>
      <c r="F468" s="7">
        <f>F469+F480+F483</f>
        <v>46287840</v>
      </c>
      <c r="G468" s="7">
        <f>G469+G480+G483</f>
        <v>46287840</v>
      </c>
    </row>
    <row r="469" spans="1:7" s="8" customFormat="1" ht="28.5" customHeight="1" outlineLevel="5" x14ac:dyDescent="0.25">
      <c r="A469" s="5" t="s">
        <v>422</v>
      </c>
      <c r="B469" s="6" t="s">
        <v>128</v>
      </c>
      <c r="C469" s="6" t="s">
        <v>129</v>
      </c>
      <c r="D469" s="6" t="s">
        <v>108</v>
      </c>
      <c r="E469" s="7">
        <f>E470+E472+E476+E478</f>
        <v>547500</v>
      </c>
      <c r="F469" s="7">
        <f>F470+F472+F476+F478</f>
        <v>550000</v>
      </c>
      <c r="G469" s="7">
        <f>G470+G472+G476+G478</f>
        <v>550000</v>
      </c>
    </row>
    <row r="470" spans="1:7" s="8" customFormat="1" outlineLevel="6" x14ac:dyDescent="0.25">
      <c r="A470" s="5" t="s">
        <v>423</v>
      </c>
      <c r="B470" s="6" t="s">
        <v>128</v>
      </c>
      <c r="C470" s="6" t="s">
        <v>130</v>
      </c>
      <c r="D470" s="6" t="s">
        <v>108</v>
      </c>
      <c r="E470" s="7">
        <f>E471</f>
        <v>125000</v>
      </c>
      <c r="F470" s="7">
        <f>F471</f>
        <v>125000</v>
      </c>
      <c r="G470" s="7">
        <f>G471</f>
        <v>135000</v>
      </c>
    </row>
    <row r="471" spans="1:7" s="8" customFormat="1" ht="36" outlineLevel="7" x14ac:dyDescent="0.25">
      <c r="A471" s="5" t="s">
        <v>412</v>
      </c>
      <c r="B471" s="6" t="s">
        <v>128</v>
      </c>
      <c r="C471" s="6" t="s">
        <v>130</v>
      </c>
      <c r="D471" s="6" t="s">
        <v>115</v>
      </c>
      <c r="E471" s="7">
        <v>125000</v>
      </c>
      <c r="F471" s="7">
        <v>125000</v>
      </c>
      <c r="G471" s="7">
        <v>135000</v>
      </c>
    </row>
    <row r="472" spans="1:7" s="8" customFormat="1" ht="36" outlineLevel="6" x14ac:dyDescent="0.25">
      <c r="A472" s="5" t="s">
        <v>49</v>
      </c>
      <c r="B472" s="6" t="s">
        <v>128</v>
      </c>
      <c r="C472" s="26" t="s">
        <v>131</v>
      </c>
      <c r="D472" s="6" t="s">
        <v>108</v>
      </c>
      <c r="E472" s="7">
        <f>E473+E474+E475</f>
        <v>410000</v>
      </c>
      <c r="F472" s="7">
        <f>F473+F474+F475</f>
        <v>410000</v>
      </c>
      <c r="G472" s="7">
        <f>G473+G474+G475</f>
        <v>410000</v>
      </c>
    </row>
    <row r="473" spans="1:7" s="8" customFormat="1" ht="13.5" customHeight="1" outlineLevel="7" x14ac:dyDescent="0.25">
      <c r="A473" s="5" t="s">
        <v>419</v>
      </c>
      <c r="B473" s="6" t="s">
        <v>128</v>
      </c>
      <c r="C473" s="6" t="s">
        <v>131</v>
      </c>
      <c r="D473" s="6" t="s">
        <v>126</v>
      </c>
      <c r="E473" s="7">
        <v>213000</v>
      </c>
      <c r="F473" s="7">
        <v>213000</v>
      </c>
      <c r="G473" s="7">
        <v>213000</v>
      </c>
    </row>
    <row r="474" spans="1:7" s="8" customFormat="1" outlineLevel="7" x14ac:dyDescent="0.25">
      <c r="A474" s="5" t="s">
        <v>601</v>
      </c>
      <c r="B474" s="6" t="s">
        <v>128</v>
      </c>
      <c r="C474" s="26" t="s">
        <v>131</v>
      </c>
      <c r="D474" s="6" t="s">
        <v>376</v>
      </c>
      <c r="E474" s="7">
        <v>10000</v>
      </c>
      <c r="F474" s="7">
        <v>10000</v>
      </c>
      <c r="G474" s="7">
        <v>10000</v>
      </c>
    </row>
    <row r="475" spans="1:7" s="8" customFormat="1" ht="36" outlineLevel="7" x14ac:dyDescent="0.25">
      <c r="A475" s="5" t="s">
        <v>412</v>
      </c>
      <c r="B475" s="6" t="s">
        <v>128</v>
      </c>
      <c r="C475" s="6" t="s">
        <v>131</v>
      </c>
      <c r="D475" s="6" t="s">
        <v>115</v>
      </c>
      <c r="E475" s="7">
        <v>187000</v>
      </c>
      <c r="F475" s="7">
        <v>187000</v>
      </c>
      <c r="G475" s="7">
        <v>187000</v>
      </c>
    </row>
    <row r="476" spans="1:7" s="8" customFormat="1" ht="24" outlineLevel="7" x14ac:dyDescent="0.25">
      <c r="A476" s="5" t="s">
        <v>44</v>
      </c>
      <c r="B476" s="6" t="s">
        <v>128</v>
      </c>
      <c r="C476" s="6" t="s">
        <v>50</v>
      </c>
      <c r="D476" s="6" t="s">
        <v>108</v>
      </c>
      <c r="E476" s="7">
        <f>E477</f>
        <v>2500</v>
      </c>
      <c r="F476" s="7">
        <f>F477</f>
        <v>5000</v>
      </c>
      <c r="G476" s="7">
        <f>G477</f>
        <v>5000</v>
      </c>
    </row>
    <row r="477" spans="1:7" s="8" customFormat="1" outlineLevel="7" x14ac:dyDescent="0.25">
      <c r="A477" s="5" t="s">
        <v>425</v>
      </c>
      <c r="B477" s="6" t="s">
        <v>128</v>
      </c>
      <c r="C477" s="6" t="s">
        <v>50</v>
      </c>
      <c r="D477" s="6" t="s">
        <v>121</v>
      </c>
      <c r="E477" s="7">
        <v>2500</v>
      </c>
      <c r="F477" s="7">
        <v>5000</v>
      </c>
      <c r="G477" s="7">
        <v>5000</v>
      </c>
    </row>
    <row r="478" spans="1:7" s="8" customFormat="1" ht="36" outlineLevel="6" x14ac:dyDescent="0.25">
      <c r="A478" s="5" t="s">
        <v>424</v>
      </c>
      <c r="B478" s="6" t="s">
        <v>128</v>
      </c>
      <c r="C478" s="6" t="s">
        <v>45</v>
      </c>
      <c r="D478" s="6" t="s">
        <v>108</v>
      </c>
      <c r="E478" s="7">
        <f>E479</f>
        <v>10000</v>
      </c>
      <c r="F478" s="7">
        <f>F479</f>
        <v>10000</v>
      </c>
      <c r="G478" s="7">
        <f>G479</f>
        <v>0</v>
      </c>
    </row>
    <row r="479" spans="1:7" s="8" customFormat="1" outlineLevel="7" x14ac:dyDescent="0.25">
      <c r="A479" s="5" t="s">
        <v>425</v>
      </c>
      <c r="B479" s="6" t="s">
        <v>128</v>
      </c>
      <c r="C479" s="6" t="s">
        <v>45</v>
      </c>
      <c r="D479" s="6" t="s">
        <v>121</v>
      </c>
      <c r="E479" s="7">
        <v>10000</v>
      </c>
      <c r="F479" s="7">
        <v>10000</v>
      </c>
      <c r="G479" s="7">
        <v>0</v>
      </c>
    </row>
    <row r="480" spans="1:7" s="8" customFormat="1" ht="24" outlineLevel="5" x14ac:dyDescent="0.25">
      <c r="A480" s="5" t="s">
        <v>426</v>
      </c>
      <c r="B480" s="6" t="s">
        <v>128</v>
      </c>
      <c r="C480" s="6" t="s">
        <v>132</v>
      </c>
      <c r="D480" s="6" t="s">
        <v>108</v>
      </c>
      <c r="E480" s="7">
        <f t="shared" ref="E480:G481" si="38">E481</f>
        <v>75000</v>
      </c>
      <c r="F480" s="7">
        <f t="shared" si="38"/>
        <v>75000</v>
      </c>
      <c r="G480" s="7">
        <f t="shared" si="38"/>
        <v>0</v>
      </c>
    </row>
    <row r="481" spans="1:7" s="8" customFormat="1" ht="48" outlineLevel="6" x14ac:dyDescent="0.25">
      <c r="A481" s="5" t="s">
        <v>46</v>
      </c>
      <c r="B481" s="6" t="s">
        <v>128</v>
      </c>
      <c r="C481" s="6" t="s">
        <v>133</v>
      </c>
      <c r="D481" s="6" t="s">
        <v>108</v>
      </c>
      <c r="E481" s="7">
        <f t="shared" si="38"/>
        <v>75000</v>
      </c>
      <c r="F481" s="7">
        <f t="shared" si="38"/>
        <v>75000</v>
      </c>
      <c r="G481" s="7">
        <f t="shared" si="38"/>
        <v>0</v>
      </c>
    </row>
    <row r="482" spans="1:7" s="8" customFormat="1" outlineLevel="7" x14ac:dyDescent="0.25">
      <c r="A482" s="5" t="s">
        <v>425</v>
      </c>
      <c r="B482" s="6" t="s">
        <v>128</v>
      </c>
      <c r="C482" s="6" t="s">
        <v>133</v>
      </c>
      <c r="D482" s="6" t="s">
        <v>121</v>
      </c>
      <c r="E482" s="7">
        <v>75000</v>
      </c>
      <c r="F482" s="7">
        <v>75000</v>
      </c>
      <c r="G482" s="7">
        <v>0</v>
      </c>
    </row>
    <row r="483" spans="1:7" s="8" customFormat="1" ht="24" outlineLevel="5" x14ac:dyDescent="0.25">
      <c r="A483" s="5" t="s">
        <v>413</v>
      </c>
      <c r="B483" s="6" t="s">
        <v>128</v>
      </c>
      <c r="C483" s="6" t="s">
        <v>116</v>
      </c>
      <c r="D483" s="6" t="s">
        <v>108</v>
      </c>
      <c r="E483" s="7">
        <f>E484+E486+E488+E490+E492+E494+E496+E498+E500+E502+E504+E506</f>
        <v>53831840</v>
      </c>
      <c r="F483" s="7">
        <f>F484+F486+F488+F490+F492+F494+F496+F498+F500+F502+F504+F506</f>
        <v>45662840</v>
      </c>
      <c r="G483" s="7">
        <f>G484+G486+G488+G490+G492+G494+G496+G498+G500+G502+G504+G506</f>
        <v>45737840</v>
      </c>
    </row>
    <row r="484" spans="1:7" s="8" customFormat="1" ht="24" outlineLevel="6" x14ac:dyDescent="0.25">
      <c r="A484" s="5" t="s">
        <v>427</v>
      </c>
      <c r="B484" s="6" t="s">
        <v>128</v>
      </c>
      <c r="C484" s="6" t="s">
        <v>134</v>
      </c>
      <c r="D484" s="6" t="s">
        <v>108</v>
      </c>
      <c r="E484" s="7">
        <f>E485</f>
        <v>21100</v>
      </c>
      <c r="F484" s="7">
        <f>F485</f>
        <v>21100</v>
      </c>
      <c r="G484" s="7">
        <f>G485</f>
        <v>21100</v>
      </c>
    </row>
    <row r="485" spans="1:7" s="8" customFormat="1" ht="36" outlineLevel="7" x14ac:dyDescent="0.25">
      <c r="A485" s="5" t="s">
        <v>412</v>
      </c>
      <c r="B485" s="6" t="s">
        <v>128</v>
      </c>
      <c r="C485" s="6" t="s">
        <v>134</v>
      </c>
      <c r="D485" s="6" t="s">
        <v>115</v>
      </c>
      <c r="E485" s="7">
        <v>21100</v>
      </c>
      <c r="F485" s="7">
        <v>21100</v>
      </c>
      <c r="G485" s="7">
        <v>21100</v>
      </c>
    </row>
    <row r="486" spans="1:7" s="8" customFormat="1" ht="24" outlineLevel="6" x14ac:dyDescent="0.25">
      <c r="A486" s="5" t="s">
        <v>428</v>
      </c>
      <c r="B486" s="6" t="s">
        <v>128</v>
      </c>
      <c r="C486" s="6" t="s">
        <v>135</v>
      </c>
      <c r="D486" s="6" t="s">
        <v>108</v>
      </c>
      <c r="E486" s="7">
        <f>E487</f>
        <v>21885032.190000001</v>
      </c>
      <c r="F486" s="7">
        <f>F487</f>
        <v>21885032.190000001</v>
      </c>
      <c r="G486" s="7">
        <f>G487</f>
        <v>21885032.190000001</v>
      </c>
    </row>
    <row r="487" spans="1:7" s="8" customFormat="1" ht="36" outlineLevel="7" x14ac:dyDescent="0.25">
      <c r="A487" s="5" t="s">
        <v>412</v>
      </c>
      <c r="B487" s="6" t="s">
        <v>128</v>
      </c>
      <c r="C487" s="6" t="s">
        <v>135</v>
      </c>
      <c r="D487" s="6" t="s">
        <v>115</v>
      </c>
      <c r="E487" s="7">
        <v>21885032.190000001</v>
      </c>
      <c r="F487" s="7">
        <v>21885032.190000001</v>
      </c>
      <c r="G487" s="7">
        <v>21885032.190000001</v>
      </c>
    </row>
    <row r="488" spans="1:7" s="8" customFormat="1" ht="24" outlineLevel="6" x14ac:dyDescent="0.25">
      <c r="A488" s="5" t="s">
        <v>429</v>
      </c>
      <c r="B488" s="6" t="s">
        <v>128</v>
      </c>
      <c r="C488" s="6" t="s">
        <v>136</v>
      </c>
      <c r="D488" s="6" t="s">
        <v>108</v>
      </c>
      <c r="E488" s="7">
        <f>E489</f>
        <v>6380299.9699999997</v>
      </c>
      <c r="F488" s="7">
        <f>F489</f>
        <v>6380299.9699999997</v>
      </c>
      <c r="G488" s="7">
        <f>G489</f>
        <v>6380299.9699999997</v>
      </c>
    </row>
    <row r="489" spans="1:7" s="8" customFormat="1" ht="36" outlineLevel="7" x14ac:dyDescent="0.25">
      <c r="A489" s="5" t="s">
        <v>412</v>
      </c>
      <c r="B489" s="6" t="s">
        <v>128</v>
      </c>
      <c r="C489" s="6" t="s">
        <v>136</v>
      </c>
      <c r="D489" s="6" t="s">
        <v>115</v>
      </c>
      <c r="E489" s="7">
        <v>6380299.9699999997</v>
      </c>
      <c r="F489" s="7">
        <v>6380299.9699999997</v>
      </c>
      <c r="G489" s="7">
        <v>6380299.9699999997</v>
      </c>
    </row>
    <row r="490" spans="1:7" s="8" customFormat="1" ht="24" outlineLevel="6" x14ac:dyDescent="0.25">
      <c r="A490" s="5" t="s">
        <v>430</v>
      </c>
      <c r="B490" s="6" t="s">
        <v>128</v>
      </c>
      <c r="C490" s="6" t="s">
        <v>137</v>
      </c>
      <c r="D490" s="6" t="s">
        <v>108</v>
      </c>
      <c r="E490" s="7">
        <f>E491</f>
        <v>1489594.84</v>
      </c>
      <c r="F490" s="7">
        <f>F491</f>
        <v>1489594.84</v>
      </c>
      <c r="G490" s="7">
        <f>G491</f>
        <v>1562094.84</v>
      </c>
    </row>
    <row r="491" spans="1:7" s="8" customFormat="1" ht="36" outlineLevel="7" x14ac:dyDescent="0.25">
      <c r="A491" s="5" t="s">
        <v>412</v>
      </c>
      <c r="B491" s="6" t="s">
        <v>128</v>
      </c>
      <c r="C491" s="6" t="s">
        <v>137</v>
      </c>
      <c r="D491" s="6" t="s">
        <v>115</v>
      </c>
      <c r="E491" s="7">
        <v>1489594.84</v>
      </c>
      <c r="F491" s="7">
        <v>1489594.84</v>
      </c>
      <c r="G491" s="7">
        <v>1562094.84</v>
      </c>
    </row>
    <row r="492" spans="1:7" s="8" customFormat="1" ht="24" outlineLevel="6" x14ac:dyDescent="0.25">
      <c r="A492" s="5" t="s">
        <v>431</v>
      </c>
      <c r="B492" s="6" t="s">
        <v>128</v>
      </c>
      <c r="C492" s="6" t="s">
        <v>138</v>
      </c>
      <c r="D492" s="6" t="s">
        <v>108</v>
      </c>
      <c r="E492" s="7">
        <f>E493</f>
        <v>582940</v>
      </c>
      <c r="F492" s="7">
        <f>F493</f>
        <v>582940</v>
      </c>
      <c r="G492" s="7">
        <f>G493</f>
        <v>582940</v>
      </c>
    </row>
    <row r="493" spans="1:7" s="8" customFormat="1" ht="36" outlineLevel="7" x14ac:dyDescent="0.25">
      <c r="A493" s="5" t="s">
        <v>412</v>
      </c>
      <c r="B493" s="6" t="s">
        <v>128</v>
      </c>
      <c r="C493" s="6" t="s">
        <v>138</v>
      </c>
      <c r="D493" s="6" t="s">
        <v>115</v>
      </c>
      <c r="E493" s="7">
        <v>582940</v>
      </c>
      <c r="F493" s="7">
        <v>582940</v>
      </c>
      <c r="G493" s="7">
        <v>582940</v>
      </c>
    </row>
    <row r="494" spans="1:7" s="8" customFormat="1" outlineLevel="6" x14ac:dyDescent="0.25">
      <c r="A494" s="5" t="s">
        <v>432</v>
      </c>
      <c r="B494" s="6" t="s">
        <v>128</v>
      </c>
      <c r="C494" s="6" t="s">
        <v>139</v>
      </c>
      <c r="D494" s="6" t="s">
        <v>108</v>
      </c>
      <c r="E494" s="7">
        <f>E495</f>
        <v>37000</v>
      </c>
      <c r="F494" s="7">
        <f>F495</f>
        <v>37000</v>
      </c>
      <c r="G494" s="7">
        <f>G495</f>
        <v>37000</v>
      </c>
    </row>
    <row r="495" spans="1:7" s="8" customFormat="1" ht="36" outlineLevel="7" x14ac:dyDescent="0.25">
      <c r="A495" s="5" t="s">
        <v>412</v>
      </c>
      <c r="B495" s="6" t="s">
        <v>128</v>
      </c>
      <c r="C495" s="6" t="s">
        <v>139</v>
      </c>
      <c r="D495" s="6" t="s">
        <v>115</v>
      </c>
      <c r="E495" s="7">
        <v>37000</v>
      </c>
      <c r="F495" s="7">
        <v>37000</v>
      </c>
      <c r="G495" s="7">
        <v>37000</v>
      </c>
    </row>
    <row r="496" spans="1:7" s="8" customFormat="1" outlineLevel="6" x14ac:dyDescent="0.25">
      <c r="A496" s="5" t="s">
        <v>433</v>
      </c>
      <c r="B496" s="6" t="s">
        <v>128</v>
      </c>
      <c r="C496" s="6" t="s">
        <v>140</v>
      </c>
      <c r="D496" s="6" t="s">
        <v>108</v>
      </c>
      <c r="E496" s="7">
        <f>E497</f>
        <v>11151839</v>
      </c>
      <c r="F496" s="7">
        <f>F497</f>
        <v>11151839</v>
      </c>
      <c r="G496" s="7">
        <f>G497</f>
        <v>11151839</v>
      </c>
    </row>
    <row r="497" spans="1:7" s="8" customFormat="1" ht="36" outlineLevel="7" x14ac:dyDescent="0.25">
      <c r="A497" s="5" t="s">
        <v>412</v>
      </c>
      <c r="B497" s="6" t="s">
        <v>128</v>
      </c>
      <c r="C497" s="6" t="s">
        <v>140</v>
      </c>
      <c r="D497" s="6" t="s">
        <v>115</v>
      </c>
      <c r="E497" s="7">
        <v>11151839</v>
      </c>
      <c r="F497" s="7">
        <v>11151839</v>
      </c>
      <c r="G497" s="7">
        <v>11151839</v>
      </c>
    </row>
    <row r="498" spans="1:7" s="8" customFormat="1" outlineLevel="6" x14ac:dyDescent="0.25">
      <c r="A498" s="5" t="s">
        <v>434</v>
      </c>
      <c r="B498" s="6" t="s">
        <v>128</v>
      </c>
      <c r="C498" s="6" t="s">
        <v>141</v>
      </c>
      <c r="D498" s="6" t="s">
        <v>108</v>
      </c>
      <c r="E498" s="7">
        <f>E499</f>
        <v>3251598</v>
      </c>
      <c r="F498" s="7">
        <f>F499</f>
        <v>3251598</v>
      </c>
      <c r="G498" s="7">
        <f>G499</f>
        <v>3251598</v>
      </c>
    </row>
    <row r="499" spans="1:7" s="8" customFormat="1" ht="36" outlineLevel="7" x14ac:dyDescent="0.25">
      <c r="A499" s="5" t="s">
        <v>412</v>
      </c>
      <c r="B499" s="6" t="s">
        <v>128</v>
      </c>
      <c r="C499" s="6" t="s">
        <v>141</v>
      </c>
      <c r="D499" s="6" t="s">
        <v>115</v>
      </c>
      <c r="E499" s="7">
        <v>3251598</v>
      </c>
      <c r="F499" s="7">
        <v>3251598</v>
      </c>
      <c r="G499" s="7">
        <v>3251598</v>
      </c>
    </row>
    <row r="500" spans="1:7" s="8" customFormat="1" outlineLevel="6" x14ac:dyDescent="0.25">
      <c r="A500" s="5" t="s">
        <v>435</v>
      </c>
      <c r="B500" s="6" t="s">
        <v>128</v>
      </c>
      <c r="C500" s="6" t="s">
        <v>142</v>
      </c>
      <c r="D500" s="6" t="s">
        <v>108</v>
      </c>
      <c r="E500" s="7">
        <f>E501</f>
        <v>829736</v>
      </c>
      <c r="F500" s="7">
        <f>F501</f>
        <v>827236</v>
      </c>
      <c r="G500" s="7">
        <f>G501</f>
        <v>829736</v>
      </c>
    </row>
    <row r="501" spans="1:7" s="8" customFormat="1" ht="36" outlineLevel="7" x14ac:dyDescent="0.25">
      <c r="A501" s="5" t="s">
        <v>412</v>
      </c>
      <c r="B501" s="6" t="s">
        <v>128</v>
      </c>
      <c r="C501" s="6" t="s">
        <v>142</v>
      </c>
      <c r="D501" s="6" t="s">
        <v>115</v>
      </c>
      <c r="E501" s="7">
        <v>829736</v>
      </c>
      <c r="F501" s="7">
        <v>827236</v>
      </c>
      <c r="G501" s="7">
        <v>829736</v>
      </c>
    </row>
    <row r="502" spans="1:7" s="8" customFormat="1" outlineLevel="6" x14ac:dyDescent="0.25">
      <c r="A502" s="5" t="s">
        <v>436</v>
      </c>
      <c r="B502" s="6" t="s">
        <v>128</v>
      </c>
      <c r="C502" s="6" t="s">
        <v>143</v>
      </c>
      <c r="D502" s="6" t="s">
        <v>108</v>
      </c>
      <c r="E502" s="7">
        <f>E503</f>
        <v>36200</v>
      </c>
      <c r="F502" s="7">
        <f>F503</f>
        <v>36200</v>
      </c>
      <c r="G502" s="7">
        <f>G503</f>
        <v>36200</v>
      </c>
    </row>
    <row r="503" spans="1:7" s="8" customFormat="1" ht="36" outlineLevel="7" x14ac:dyDescent="0.25">
      <c r="A503" s="5" t="s">
        <v>412</v>
      </c>
      <c r="B503" s="6" t="s">
        <v>128</v>
      </c>
      <c r="C503" s="6" t="s">
        <v>143</v>
      </c>
      <c r="D503" s="6" t="s">
        <v>115</v>
      </c>
      <c r="E503" s="7">
        <v>36200</v>
      </c>
      <c r="F503" s="7">
        <v>36200</v>
      </c>
      <c r="G503" s="7">
        <v>36200</v>
      </c>
    </row>
    <row r="504" spans="1:7" s="8" customFormat="1" ht="48" outlineLevel="6" x14ac:dyDescent="0.25">
      <c r="A504" s="5" t="s">
        <v>2</v>
      </c>
      <c r="B504" s="6" t="s">
        <v>128</v>
      </c>
      <c r="C504" s="6" t="s">
        <v>122</v>
      </c>
      <c r="D504" s="6" t="s">
        <v>108</v>
      </c>
      <c r="E504" s="7">
        <f>E505</f>
        <v>6533200</v>
      </c>
      <c r="F504" s="7">
        <f>F505</f>
        <v>0</v>
      </c>
      <c r="G504" s="7">
        <f>G505</f>
        <v>0</v>
      </c>
    </row>
    <row r="505" spans="1:7" s="8" customFormat="1" ht="36" outlineLevel="7" x14ac:dyDescent="0.25">
      <c r="A505" s="5" t="s">
        <v>412</v>
      </c>
      <c r="B505" s="6" t="s">
        <v>128</v>
      </c>
      <c r="C505" s="6" t="s">
        <v>122</v>
      </c>
      <c r="D505" s="6" t="s">
        <v>115</v>
      </c>
      <c r="E505" s="7">
        <v>6533200</v>
      </c>
      <c r="F505" s="7">
        <v>0</v>
      </c>
      <c r="G505" s="7">
        <v>0</v>
      </c>
    </row>
    <row r="506" spans="1:7" s="8" customFormat="1" ht="36" outlineLevel="6" x14ac:dyDescent="0.25">
      <c r="A506" s="5" t="s">
        <v>32</v>
      </c>
      <c r="B506" s="6" t="s">
        <v>128</v>
      </c>
      <c r="C506" s="6" t="s">
        <v>31</v>
      </c>
      <c r="D506" s="6" t="s">
        <v>108</v>
      </c>
      <c r="E506" s="7">
        <f>E507</f>
        <v>1633300</v>
      </c>
      <c r="F506" s="7">
        <f>F507</f>
        <v>0</v>
      </c>
      <c r="G506" s="7">
        <f>G507</f>
        <v>0</v>
      </c>
    </row>
    <row r="507" spans="1:7" s="8" customFormat="1" ht="36" outlineLevel="7" x14ac:dyDescent="0.25">
      <c r="A507" s="5" t="s">
        <v>412</v>
      </c>
      <c r="B507" s="6" t="s">
        <v>128</v>
      </c>
      <c r="C507" s="6" t="s">
        <v>31</v>
      </c>
      <c r="D507" s="6" t="s">
        <v>115</v>
      </c>
      <c r="E507" s="7">
        <v>1633300</v>
      </c>
      <c r="F507" s="7">
        <v>0</v>
      </c>
      <c r="G507" s="7">
        <v>0</v>
      </c>
    </row>
    <row r="508" spans="1:7" s="8" customFormat="1" ht="24" outlineLevel="3" x14ac:dyDescent="0.25">
      <c r="A508" s="5" t="s">
        <v>437</v>
      </c>
      <c r="B508" s="6" t="s">
        <v>128</v>
      </c>
      <c r="C508" s="6" t="s">
        <v>144</v>
      </c>
      <c r="D508" s="6" t="s">
        <v>108</v>
      </c>
      <c r="E508" s="7">
        <f t="shared" ref="E508:G510" si="39">E509</f>
        <v>4100</v>
      </c>
      <c r="F508" s="7">
        <f t="shared" si="39"/>
        <v>0</v>
      </c>
      <c r="G508" s="7">
        <f t="shared" si="39"/>
        <v>0</v>
      </c>
    </row>
    <row r="509" spans="1:7" s="8" customFormat="1" ht="24" outlineLevel="5" x14ac:dyDescent="0.25">
      <c r="A509" s="5" t="s">
        <v>438</v>
      </c>
      <c r="B509" s="6" t="s">
        <v>128</v>
      </c>
      <c r="C509" s="6" t="s">
        <v>145</v>
      </c>
      <c r="D509" s="6" t="s">
        <v>108</v>
      </c>
      <c r="E509" s="7">
        <f t="shared" si="39"/>
        <v>4100</v>
      </c>
      <c r="F509" s="7">
        <f t="shared" si="39"/>
        <v>0</v>
      </c>
      <c r="G509" s="7">
        <f t="shared" si="39"/>
        <v>0</v>
      </c>
    </row>
    <row r="510" spans="1:7" s="8" customFormat="1" ht="24" outlineLevel="6" x14ac:dyDescent="0.25">
      <c r="A510" s="5" t="s">
        <v>439</v>
      </c>
      <c r="B510" s="6" t="s">
        <v>128</v>
      </c>
      <c r="C510" s="6" t="s">
        <v>146</v>
      </c>
      <c r="D510" s="6" t="s">
        <v>108</v>
      </c>
      <c r="E510" s="7">
        <f t="shared" si="39"/>
        <v>4100</v>
      </c>
      <c r="F510" s="7">
        <f t="shared" si="39"/>
        <v>0</v>
      </c>
      <c r="G510" s="7">
        <f t="shared" si="39"/>
        <v>0</v>
      </c>
    </row>
    <row r="511" spans="1:7" s="8" customFormat="1" outlineLevel="7" x14ac:dyDescent="0.25">
      <c r="A511" s="5" t="s">
        <v>425</v>
      </c>
      <c r="B511" s="6" t="s">
        <v>128</v>
      </c>
      <c r="C511" s="6" t="s">
        <v>146</v>
      </c>
      <c r="D511" s="6" t="s">
        <v>121</v>
      </c>
      <c r="E511" s="7">
        <v>4100</v>
      </c>
      <c r="F511" s="7">
        <v>0</v>
      </c>
      <c r="G511" s="7">
        <v>0</v>
      </c>
    </row>
    <row r="512" spans="1:7" s="8" customFormat="1" outlineLevel="2" x14ac:dyDescent="0.25">
      <c r="A512" s="5" t="s">
        <v>440</v>
      </c>
      <c r="B512" s="6" t="s">
        <v>147</v>
      </c>
      <c r="C512" s="6" t="s">
        <v>107</v>
      </c>
      <c r="D512" s="6" t="s">
        <v>108</v>
      </c>
      <c r="E512" s="7">
        <f t="shared" ref="E512:G514" si="40">E513</f>
        <v>2547785.75</v>
      </c>
      <c r="F512" s="7">
        <f t="shared" si="40"/>
        <v>2498785.75</v>
      </c>
      <c r="G512" s="7">
        <f t="shared" si="40"/>
        <v>2498785.75</v>
      </c>
    </row>
    <row r="513" spans="1:7" s="8" customFormat="1" ht="24" outlineLevel="3" x14ac:dyDescent="0.25">
      <c r="A513" s="5" t="s">
        <v>631</v>
      </c>
      <c r="B513" s="6" t="s">
        <v>147</v>
      </c>
      <c r="C513" s="6" t="s">
        <v>111</v>
      </c>
      <c r="D513" s="6" t="s">
        <v>108</v>
      </c>
      <c r="E513" s="7">
        <f t="shared" si="40"/>
        <v>2547785.75</v>
      </c>
      <c r="F513" s="7">
        <f t="shared" si="40"/>
        <v>2498785.75</v>
      </c>
      <c r="G513" s="7">
        <f t="shared" si="40"/>
        <v>2498785.75</v>
      </c>
    </row>
    <row r="514" spans="1:7" s="8" customFormat="1" ht="36" outlineLevel="4" x14ac:dyDescent="0.25">
      <c r="A514" s="5" t="s">
        <v>48</v>
      </c>
      <c r="B514" s="6" t="s">
        <v>147</v>
      </c>
      <c r="C514" s="6" t="s">
        <v>148</v>
      </c>
      <c r="D514" s="6" t="s">
        <v>108</v>
      </c>
      <c r="E514" s="7">
        <f t="shared" si="40"/>
        <v>2547785.75</v>
      </c>
      <c r="F514" s="7">
        <f t="shared" si="40"/>
        <v>2498785.75</v>
      </c>
      <c r="G514" s="7">
        <f t="shared" si="40"/>
        <v>2498785.75</v>
      </c>
    </row>
    <row r="515" spans="1:7" s="8" customFormat="1" ht="24" outlineLevel="5" x14ac:dyDescent="0.25">
      <c r="A515" s="5" t="s">
        <v>441</v>
      </c>
      <c r="B515" s="6" t="s">
        <v>147</v>
      </c>
      <c r="C515" s="6" t="s">
        <v>149</v>
      </c>
      <c r="D515" s="6" t="s">
        <v>108</v>
      </c>
      <c r="E515" s="7">
        <f>E516+E523+E525+E527</f>
        <v>2547785.75</v>
      </c>
      <c r="F515" s="7">
        <f>F516+F523+F525+F527</f>
        <v>2498785.75</v>
      </c>
      <c r="G515" s="7">
        <f>G516+G523+G525+G527</f>
        <v>2498785.75</v>
      </c>
    </row>
    <row r="516" spans="1:7" s="8" customFormat="1" outlineLevel="6" x14ac:dyDescent="0.25">
      <c r="A516" s="5" t="s">
        <v>442</v>
      </c>
      <c r="B516" s="6" t="s">
        <v>147</v>
      </c>
      <c r="C516" s="6" t="s">
        <v>150</v>
      </c>
      <c r="D516" s="6" t="s">
        <v>108</v>
      </c>
      <c r="E516" s="7">
        <f>E517+E518+E519+E520+E521+E522</f>
        <v>2496285.75</v>
      </c>
      <c r="F516" s="7">
        <f>F517+F518+F519+F520+F521+F522</f>
        <v>2498785.75</v>
      </c>
      <c r="G516" s="7">
        <f>G517+G518+G519+G520+G521+G522</f>
        <v>2498785.75</v>
      </c>
    </row>
    <row r="517" spans="1:7" s="8" customFormat="1" outlineLevel="7" x14ac:dyDescent="0.25">
      <c r="A517" s="5" t="s">
        <v>443</v>
      </c>
      <c r="B517" s="6" t="s">
        <v>147</v>
      </c>
      <c r="C517" s="6" t="s">
        <v>150</v>
      </c>
      <c r="D517" s="6" t="s">
        <v>151</v>
      </c>
      <c r="E517" s="7">
        <v>1728905.38</v>
      </c>
      <c r="F517" s="7">
        <v>1728905.38</v>
      </c>
      <c r="G517" s="7">
        <v>1728905.38</v>
      </c>
    </row>
    <row r="518" spans="1:7" s="8" customFormat="1" ht="24" outlineLevel="7" x14ac:dyDescent="0.25">
      <c r="A518" s="5" t="s">
        <v>444</v>
      </c>
      <c r="B518" s="6" t="s">
        <v>147</v>
      </c>
      <c r="C518" s="6" t="s">
        <v>150</v>
      </c>
      <c r="D518" s="6" t="s">
        <v>152</v>
      </c>
      <c r="E518" s="7">
        <v>122300</v>
      </c>
      <c r="F518" s="7">
        <v>122300</v>
      </c>
      <c r="G518" s="7">
        <v>122300</v>
      </c>
    </row>
    <row r="519" spans="1:7" s="8" customFormat="1" ht="24" outlineLevel="7" x14ac:dyDescent="0.25">
      <c r="A519" s="5" t="s">
        <v>445</v>
      </c>
      <c r="B519" s="6" t="s">
        <v>147</v>
      </c>
      <c r="C519" s="6" t="s">
        <v>150</v>
      </c>
      <c r="D519" s="6" t="s">
        <v>153</v>
      </c>
      <c r="E519" s="7">
        <v>504840.37</v>
      </c>
      <c r="F519" s="7">
        <v>504840.37</v>
      </c>
      <c r="G519" s="7">
        <v>504840.37</v>
      </c>
    </row>
    <row r="520" spans="1:7" s="8" customFormat="1" outlineLevel="7" x14ac:dyDescent="0.25">
      <c r="A520" s="5" t="s">
        <v>446</v>
      </c>
      <c r="B520" s="6" t="s">
        <v>147</v>
      </c>
      <c r="C520" s="6" t="s">
        <v>150</v>
      </c>
      <c r="D520" s="6" t="s">
        <v>154</v>
      </c>
      <c r="E520" s="7">
        <v>70000</v>
      </c>
      <c r="F520" s="7">
        <v>70000</v>
      </c>
      <c r="G520" s="7">
        <v>70000</v>
      </c>
    </row>
    <row r="521" spans="1:7" s="8" customFormat="1" ht="14.25" customHeight="1" outlineLevel="7" x14ac:dyDescent="0.25">
      <c r="A521" s="5" t="s">
        <v>419</v>
      </c>
      <c r="B521" s="6" t="s">
        <v>147</v>
      </c>
      <c r="C521" s="6" t="s">
        <v>150</v>
      </c>
      <c r="D521" s="6" t="s">
        <v>126</v>
      </c>
      <c r="E521" s="7">
        <v>65240</v>
      </c>
      <c r="F521" s="7">
        <v>67740</v>
      </c>
      <c r="G521" s="7">
        <v>67740</v>
      </c>
    </row>
    <row r="522" spans="1:7" s="8" customFormat="1" outlineLevel="7" x14ac:dyDescent="0.25">
      <c r="A522" s="5" t="s">
        <v>447</v>
      </c>
      <c r="B522" s="6" t="s">
        <v>147</v>
      </c>
      <c r="C522" s="6" t="s">
        <v>150</v>
      </c>
      <c r="D522" s="6" t="s">
        <v>155</v>
      </c>
      <c r="E522" s="7">
        <v>5000</v>
      </c>
      <c r="F522" s="7">
        <v>5000</v>
      </c>
      <c r="G522" s="7">
        <v>5000</v>
      </c>
    </row>
    <row r="523" spans="1:7" s="8" customFormat="1" ht="48" outlineLevel="6" x14ac:dyDescent="0.25">
      <c r="A523" s="5" t="s">
        <v>2</v>
      </c>
      <c r="B523" s="6" t="s">
        <v>147</v>
      </c>
      <c r="C523" s="6" t="s">
        <v>156</v>
      </c>
      <c r="D523" s="6" t="s">
        <v>108</v>
      </c>
      <c r="E523" s="7">
        <f>E524</f>
        <v>39200</v>
      </c>
      <c r="F523" s="7">
        <f>F524</f>
        <v>0</v>
      </c>
      <c r="G523" s="7">
        <f>G524</f>
        <v>0</v>
      </c>
    </row>
    <row r="524" spans="1:7" s="8" customFormat="1" ht="14.25" customHeight="1" outlineLevel="7" x14ac:dyDescent="0.25">
      <c r="A524" s="5" t="s">
        <v>419</v>
      </c>
      <c r="B524" s="6" t="s">
        <v>147</v>
      </c>
      <c r="C524" s="6" t="s">
        <v>156</v>
      </c>
      <c r="D524" s="6" t="s">
        <v>126</v>
      </c>
      <c r="E524" s="7">
        <v>39200</v>
      </c>
      <c r="F524" s="7"/>
      <c r="G524" s="7"/>
    </row>
    <row r="525" spans="1:7" s="8" customFormat="1" ht="36" outlineLevel="6" x14ac:dyDescent="0.25">
      <c r="A525" s="5" t="s">
        <v>32</v>
      </c>
      <c r="B525" s="6" t="s">
        <v>147</v>
      </c>
      <c r="C525" s="6" t="s">
        <v>33</v>
      </c>
      <c r="D525" s="6" t="s">
        <v>108</v>
      </c>
      <c r="E525" s="7">
        <f>E526</f>
        <v>9800</v>
      </c>
      <c r="F525" s="7">
        <f>F526</f>
        <v>0</v>
      </c>
      <c r="G525" s="7">
        <f>G526</f>
        <v>0</v>
      </c>
    </row>
    <row r="526" spans="1:7" s="8" customFormat="1" ht="12.75" customHeight="1" outlineLevel="7" x14ac:dyDescent="0.25">
      <c r="A526" s="5" t="s">
        <v>419</v>
      </c>
      <c r="B526" s="6" t="s">
        <v>147</v>
      </c>
      <c r="C526" s="6" t="s">
        <v>33</v>
      </c>
      <c r="D526" s="6" t="s">
        <v>126</v>
      </c>
      <c r="E526" s="7">
        <v>9800</v>
      </c>
      <c r="F526" s="7">
        <v>0</v>
      </c>
      <c r="G526" s="7">
        <v>0</v>
      </c>
    </row>
    <row r="527" spans="1:7" s="8" customFormat="1" ht="26.25" customHeight="1" outlineLevel="7" x14ac:dyDescent="0.25">
      <c r="A527" s="5" t="s">
        <v>44</v>
      </c>
      <c r="B527" s="6" t="s">
        <v>147</v>
      </c>
      <c r="C527" s="6" t="s">
        <v>43</v>
      </c>
      <c r="D527" s="6" t="s">
        <v>108</v>
      </c>
      <c r="E527" s="7">
        <f>E528</f>
        <v>2500</v>
      </c>
      <c r="F527" s="7">
        <f>F528</f>
        <v>0</v>
      </c>
      <c r="G527" s="7">
        <f>G528</f>
        <v>0</v>
      </c>
    </row>
    <row r="528" spans="1:7" s="8" customFormat="1" ht="12.75" customHeight="1" outlineLevel="7" x14ac:dyDescent="0.25">
      <c r="A528" s="5" t="s">
        <v>419</v>
      </c>
      <c r="B528" s="6" t="s">
        <v>147</v>
      </c>
      <c r="C528" s="6" t="s">
        <v>43</v>
      </c>
      <c r="D528" s="6" t="s">
        <v>126</v>
      </c>
      <c r="E528" s="7">
        <v>2500</v>
      </c>
      <c r="F528" s="7">
        <v>0</v>
      </c>
      <c r="G528" s="7">
        <v>0</v>
      </c>
    </row>
    <row r="529" spans="1:7" s="2" customFormat="1" outlineLevel="1" x14ac:dyDescent="0.25">
      <c r="A529" s="21" t="s">
        <v>509</v>
      </c>
      <c r="B529" s="22" t="s">
        <v>247</v>
      </c>
      <c r="C529" s="22" t="s">
        <v>107</v>
      </c>
      <c r="D529" s="22" t="s">
        <v>108</v>
      </c>
      <c r="E529" s="23">
        <f>E530+E535+E544</f>
        <v>31333077.560000002</v>
      </c>
      <c r="F529" s="23">
        <f>F530+F535+F544</f>
        <v>28228959.84</v>
      </c>
      <c r="G529" s="23">
        <f>G530+G535+G544</f>
        <v>28086859.84</v>
      </c>
    </row>
    <row r="530" spans="1:7" s="8" customFormat="1" outlineLevel="2" x14ac:dyDescent="0.25">
      <c r="A530" s="5" t="s">
        <v>602</v>
      </c>
      <c r="B530" s="6" t="s">
        <v>377</v>
      </c>
      <c r="C530" s="6" t="s">
        <v>107</v>
      </c>
      <c r="D530" s="6" t="s">
        <v>108</v>
      </c>
      <c r="E530" s="7">
        <f t="shared" ref="E530:G533" si="41">E531</f>
        <v>1997274.92</v>
      </c>
      <c r="F530" s="7">
        <f t="shared" si="41"/>
        <v>2956749.48</v>
      </c>
      <c r="G530" s="7">
        <f t="shared" si="41"/>
        <v>2956749.48</v>
      </c>
    </row>
    <row r="531" spans="1:7" s="8" customFormat="1" ht="24" outlineLevel="3" x14ac:dyDescent="0.25">
      <c r="A531" s="5" t="s">
        <v>530</v>
      </c>
      <c r="B531" s="6" t="s">
        <v>377</v>
      </c>
      <c r="C531" s="6" t="s">
        <v>284</v>
      </c>
      <c r="D531" s="6" t="s">
        <v>108</v>
      </c>
      <c r="E531" s="7">
        <f t="shared" si="41"/>
        <v>1997274.92</v>
      </c>
      <c r="F531" s="7">
        <f t="shared" si="41"/>
        <v>2956749.48</v>
      </c>
      <c r="G531" s="7">
        <f t="shared" si="41"/>
        <v>2956749.48</v>
      </c>
    </row>
    <row r="532" spans="1:7" s="8" customFormat="1" outlineLevel="4" x14ac:dyDescent="0.25">
      <c r="A532" s="5" t="s">
        <v>538</v>
      </c>
      <c r="B532" s="6" t="s">
        <v>377</v>
      </c>
      <c r="C532" s="6" t="s">
        <v>292</v>
      </c>
      <c r="D532" s="6" t="s">
        <v>108</v>
      </c>
      <c r="E532" s="7">
        <f t="shared" si="41"/>
        <v>1997274.92</v>
      </c>
      <c r="F532" s="7">
        <f t="shared" si="41"/>
        <v>2956749.48</v>
      </c>
      <c r="G532" s="7">
        <f t="shared" si="41"/>
        <v>2956749.48</v>
      </c>
    </row>
    <row r="533" spans="1:7" s="8" customFormat="1" ht="24" outlineLevel="6" x14ac:dyDescent="0.25">
      <c r="A533" s="5" t="s">
        <v>603</v>
      </c>
      <c r="B533" s="6" t="s">
        <v>377</v>
      </c>
      <c r="C533" s="6" t="s">
        <v>378</v>
      </c>
      <c r="D533" s="6" t="s">
        <v>108</v>
      </c>
      <c r="E533" s="7">
        <f t="shared" si="41"/>
        <v>1997274.92</v>
      </c>
      <c r="F533" s="7">
        <f t="shared" si="41"/>
        <v>2956749.48</v>
      </c>
      <c r="G533" s="7">
        <f t="shared" si="41"/>
        <v>2956749.48</v>
      </c>
    </row>
    <row r="534" spans="1:7" s="8" customFormat="1" outlineLevel="7" x14ac:dyDescent="0.25">
      <c r="A534" s="5" t="s">
        <v>604</v>
      </c>
      <c r="B534" s="6" t="s">
        <v>377</v>
      </c>
      <c r="C534" s="6" t="s">
        <v>378</v>
      </c>
      <c r="D534" s="6" t="s">
        <v>379</v>
      </c>
      <c r="E534" s="7">
        <v>1997274.92</v>
      </c>
      <c r="F534" s="7">
        <v>2956749.48</v>
      </c>
      <c r="G534" s="7">
        <v>2956749.48</v>
      </c>
    </row>
    <row r="535" spans="1:7" s="8" customFormat="1" outlineLevel="2" x14ac:dyDescent="0.25">
      <c r="A535" s="5" t="s">
        <v>605</v>
      </c>
      <c r="B535" s="6" t="s">
        <v>380</v>
      </c>
      <c r="C535" s="6" t="s">
        <v>107</v>
      </c>
      <c r="D535" s="6" t="s">
        <v>108</v>
      </c>
      <c r="E535" s="7">
        <f t="shared" ref="E535:G536" si="42">E536</f>
        <v>3484600</v>
      </c>
      <c r="F535" s="7">
        <f t="shared" si="42"/>
        <v>3626700</v>
      </c>
      <c r="G535" s="7">
        <f t="shared" si="42"/>
        <v>3484600</v>
      </c>
    </row>
    <row r="536" spans="1:7" s="8" customFormat="1" ht="24" outlineLevel="7" x14ac:dyDescent="0.25">
      <c r="A536" s="5" t="s">
        <v>517</v>
      </c>
      <c r="B536" s="6">
        <v>1003</v>
      </c>
      <c r="C536" s="6">
        <v>9500000000</v>
      </c>
      <c r="D536" s="6" t="s">
        <v>108</v>
      </c>
      <c r="E536" s="7">
        <f t="shared" si="42"/>
        <v>3484600</v>
      </c>
      <c r="F536" s="7">
        <f t="shared" si="42"/>
        <v>3626700</v>
      </c>
      <c r="G536" s="7">
        <f t="shared" si="42"/>
        <v>3484600</v>
      </c>
    </row>
    <row r="537" spans="1:7" s="8" customFormat="1" outlineLevel="7" x14ac:dyDescent="0.25">
      <c r="A537" s="5" t="s">
        <v>579</v>
      </c>
      <c r="B537" s="6">
        <v>1003</v>
      </c>
      <c r="C537" s="6">
        <v>9580000000</v>
      </c>
      <c r="D537" s="6" t="s">
        <v>108</v>
      </c>
      <c r="E537" s="7">
        <f>E538+E540+E542</f>
        <v>3484600</v>
      </c>
      <c r="F537" s="7">
        <f>F538+F540+F542</f>
        <v>3626700</v>
      </c>
      <c r="G537" s="7">
        <f>G538+G540+G542</f>
        <v>3484600</v>
      </c>
    </row>
    <row r="538" spans="1:7" s="8" customFormat="1" ht="72" outlineLevel="7" x14ac:dyDescent="0.25">
      <c r="A538" s="5" t="s">
        <v>0</v>
      </c>
      <c r="B538" s="6" t="s">
        <v>380</v>
      </c>
      <c r="C538" s="6" t="s">
        <v>6</v>
      </c>
      <c r="D538" s="6" t="s">
        <v>108</v>
      </c>
      <c r="E538" s="7">
        <f>E539</f>
        <v>1348500</v>
      </c>
      <c r="F538" s="7">
        <f>F539</f>
        <v>1348500</v>
      </c>
      <c r="G538" s="7">
        <f>G539</f>
        <v>1348500</v>
      </c>
    </row>
    <row r="539" spans="1:7" s="8" customFormat="1" ht="24" outlineLevel="7" x14ac:dyDescent="0.25">
      <c r="A539" s="5" t="s">
        <v>512</v>
      </c>
      <c r="B539" s="6" t="s">
        <v>380</v>
      </c>
      <c r="C539" s="6" t="s">
        <v>6</v>
      </c>
      <c r="D539" s="6" t="s">
        <v>252</v>
      </c>
      <c r="E539" s="7">
        <v>1348500</v>
      </c>
      <c r="F539" s="7">
        <v>1348500</v>
      </c>
      <c r="G539" s="7">
        <v>1348500</v>
      </c>
    </row>
    <row r="540" spans="1:7" s="8" customFormat="1" ht="72" outlineLevel="7" x14ac:dyDescent="0.25">
      <c r="A540" s="5" t="s">
        <v>8</v>
      </c>
      <c r="B540" s="6" t="s">
        <v>380</v>
      </c>
      <c r="C540" s="6" t="s">
        <v>7</v>
      </c>
      <c r="D540" s="6" t="s">
        <v>108</v>
      </c>
      <c r="E540" s="7">
        <f>E541</f>
        <v>2136100</v>
      </c>
      <c r="F540" s="7">
        <f>F541</f>
        <v>2136100</v>
      </c>
      <c r="G540" s="7">
        <f>G541</f>
        <v>2136100</v>
      </c>
    </row>
    <row r="541" spans="1:7" s="8" customFormat="1" ht="24" outlineLevel="7" x14ac:dyDescent="0.25">
      <c r="A541" s="5" t="s">
        <v>512</v>
      </c>
      <c r="B541" s="6" t="s">
        <v>380</v>
      </c>
      <c r="C541" s="6" t="s">
        <v>7</v>
      </c>
      <c r="D541" s="6" t="s">
        <v>252</v>
      </c>
      <c r="E541" s="7">
        <v>2136100</v>
      </c>
      <c r="F541" s="7">
        <v>2136100</v>
      </c>
      <c r="G541" s="7">
        <v>2136100</v>
      </c>
    </row>
    <row r="542" spans="1:7" s="8" customFormat="1" ht="72" outlineLevel="7" x14ac:dyDescent="0.25">
      <c r="A542" s="5" t="s">
        <v>0</v>
      </c>
      <c r="B542" s="6">
        <v>1003</v>
      </c>
      <c r="C542" s="6">
        <v>9580070700</v>
      </c>
      <c r="D542" s="6" t="s">
        <v>108</v>
      </c>
      <c r="E542" s="7">
        <f>E543</f>
        <v>0</v>
      </c>
      <c r="F542" s="7">
        <f>F543</f>
        <v>142100</v>
      </c>
      <c r="G542" s="7">
        <f>G543</f>
        <v>0</v>
      </c>
    </row>
    <row r="543" spans="1:7" s="8" customFormat="1" ht="24" outlineLevel="7" x14ac:dyDescent="0.25">
      <c r="A543" s="5" t="s">
        <v>512</v>
      </c>
      <c r="B543" s="6" t="s">
        <v>380</v>
      </c>
      <c r="C543" s="6" t="s">
        <v>643</v>
      </c>
      <c r="D543" s="6" t="s">
        <v>252</v>
      </c>
      <c r="E543" s="7">
        <v>0</v>
      </c>
      <c r="F543" s="7">
        <v>142100</v>
      </c>
      <c r="G543" s="7">
        <v>0</v>
      </c>
    </row>
    <row r="544" spans="1:7" s="8" customFormat="1" outlineLevel="2" x14ac:dyDescent="0.25">
      <c r="A544" s="5" t="s">
        <v>510</v>
      </c>
      <c r="B544" s="6" t="s">
        <v>248</v>
      </c>
      <c r="C544" s="6" t="s">
        <v>107</v>
      </c>
      <c r="D544" s="6" t="s">
        <v>108</v>
      </c>
      <c r="E544" s="7">
        <f>E545</f>
        <v>25851202.640000001</v>
      </c>
      <c r="F544" s="7">
        <f>F545</f>
        <v>21645510.359999999</v>
      </c>
      <c r="G544" s="7">
        <f>G545</f>
        <v>21645510.359999999</v>
      </c>
    </row>
    <row r="545" spans="1:7" s="8" customFormat="1" ht="24" outlineLevel="3" x14ac:dyDescent="0.25">
      <c r="A545" s="5" t="s">
        <v>21</v>
      </c>
      <c r="B545" s="6" t="s">
        <v>248</v>
      </c>
      <c r="C545" s="6" t="s">
        <v>163</v>
      </c>
      <c r="D545" s="6" t="s">
        <v>108</v>
      </c>
      <c r="E545" s="7">
        <f>E546+E554</f>
        <v>25851202.640000001</v>
      </c>
      <c r="F545" s="7">
        <f>F546+F554</f>
        <v>21645510.359999999</v>
      </c>
      <c r="G545" s="7">
        <f>G546+G554</f>
        <v>21645510.359999999</v>
      </c>
    </row>
    <row r="546" spans="1:7" s="8" customFormat="1" ht="48" outlineLevel="4" x14ac:dyDescent="0.25">
      <c r="A546" s="5" t="s">
        <v>29</v>
      </c>
      <c r="B546" s="6" t="s">
        <v>248</v>
      </c>
      <c r="C546" s="6" t="s">
        <v>249</v>
      </c>
      <c r="D546" s="6" t="s">
        <v>108</v>
      </c>
      <c r="E546" s="7">
        <f t="shared" ref="E546:G548" si="43">E547</f>
        <v>8021586.6399999997</v>
      </c>
      <c r="F546" s="7">
        <f t="shared" si="43"/>
        <v>8063694.3600000003</v>
      </c>
      <c r="G546" s="7">
        <f t="shared" si="43"/>
        <v>8063694.3600000003</v>
      </c>
    </row>
    <row r="547" spans="1:7" s="8" customFormat="1" ht="24" outlineLevel="5" x14ac:dyDescent="0.25">
      <c r="A547" s="5" t="s">
        <v>511</v>
      </c>
      <c r="B547" s="6" t="s">
        <v>248</v>
      </c>
      <c r="C547" s="6" t="s">
        <v>250</v>
      </c>
      <c r="D547" s="6" t="s">
        <v>108</v>
      </c>
      <c r="E547" s="7">
        <f>E548+E550+E552</f>
        <v>8021586.6399999997</v>
      </c>
      <c r="F547" s="7">
        <f>F548+F550+F552</f>
        <v>8063694.3600000003</v>
      </c>
      <c r="G547" s="7">
        <f>G548+G550+G552</f>
        <v>8063694.3600000003</v>
      </c>
    </row>
    <row r="548" spans="1:7" s="8" customFormat="1" ht="62.25" customHeight="1" outlineLevel="6" x14ac:dyDescent="0.25">
      <c r="A548" s="5" t="s">
        <v>5</v>
      </c>
      <c r="B548" s="6" t="s">
        <v>248</v>
      </c>
      <c r="C548" s="6" t="s">
        <v>251</v>
      </c>
      <c r="D548" s="6" t="s">
        <v>108</v>
      </c>
      <c r="E548" s="7">
        <f t="shared" si="43"/>
        <v>72200</v>
      </c>
      <c r="F548" s="7">
        <f t="shared" si="43"/>
        <v>72200</v>
      </c>
      <c r="G548" s="7">
        <f t="shared" si="43"/>
        <v>72200</v>
      </c>
    </row>
    <row r="549" spans="1:7" s="8" customFormat="1" ht="24" outlineLevel="7" x14ac:dyDescent="0.25">
      <c r="A549" s="5" t="s">
        <v>512</v>
      </c>
      <c r="B549" s="6" t="s">
        <v>248</v>
      </c>
      <c r="C549" s="6" t="s">
        <v>251</v>
      </c>
      <c r="D549" s="6" t="s">
        <v>252</v>
      </c>
      <c r="E549" s="7">
        <v>72200</v>
      </c>
      <c r="F549" s="7">
        <v>72200</v>
      </c>
      <c r="G549" s="7">
        <v>72200</v>
      </c>
    </row>
    <row r="550" spans="1:7" s="8" customFormat="1" ht="48" outlineLevel="6" x14ac:dyDescent="0.25">
      <c r="A550" s="5" t="s">
        <v>640</v>
      </c>
      <c r="B550" s="6" t="s">
        <v>248</v>
      </c>
      <c r="C550" s="6" t="s">
        <v>381</v>
      </c>
      <c r="D550" s="6" t="s">
        <v>108</v>
      </c>
      <c r="E550" s="7">
        <f>E551</f>
        <v>6582286.6399999997</v>
      </c>
      <c r="F550" s="7">
        <f>F551</f>
        <v>6569694.3600000003</v>
      </c>
      <c r="G550" s="7">
        <f>G551</f>
        <v>6569694.3600000003</v>
      </c>
    </row>
    <row r="551" spans="1:7" s="8" customFormat="1" ht="24" outlineLevel="7" x14ac:dyDescent="0.25">
      <c r="A551" s="5" t="s">
        <v>606</v>
      </c>
      <c r="B551" s="6" t="s">
        <v>248</v>
      </c>
      <c r="C551" s="6" t="s">
        <v>381</v>
      </c>
      <c r="D551" s="6" t="s">
        <v>382</v>
      </c>
      <c r="E551" s="7">
        <v>6582286.6399999997</v>
      </c>
      <c r="F551" s="7">
        <v>6569694.3600000003</v>
      </c>
      <c r="G551" s="7">
        <v>6569694.3600000003</v>
      </c>
    </row>
    <row r="552" spans="1:7" s="8" customFormat="1" ht="48" outlineLevel="6" x14ac:dyDescent="0.25">
      <c r="A552" s="5" t="s">
        <v>640</v>
      </c>
      <c r="B552" s="6" t="s">
        <v>248</v>
      </c>
      <c r="C552" s="6" t="s">
        <v>383</v>
      </c>
      <c r="D552" s="6" t="s">
        <v>108</v>
      </c>
      <c r="E552" s="7">
        <f>E553</f>
        <v>1367100</v>
      </c>
      <c r="F552" s="7">
        <f>F553</f>
        <v>1421800</v>
      </c>
      <c r="G552" s="7">
        <f>G553</f>
        <v>1421800</v>
      </c>
    </row>
    <row r="553" spans="1:7" s="8" customFormat="1" ht="24" outlineLevel="7" x14ac:dyDescent="0.25">
      <c r="A553" s="5" t="s">
        <v>606</v>
      </c>
      <c r="B553" s="6" t="s">
        <v>248</v>
      </c>
      <c r="C553" s="6" t="s">
        <v>383</v>
      </c>
      <c r="D553" s="6" t="s">
        <v>382</v>
      </c>
      <c r="E553" s="7">
        <v>1367100</v>
      </c>
      <c r="F553" s="7">
        <v>1421800</v>
      </c>
      <c r="G553" s="7">
        <v>1421800</v>
      </c>
    </row>
    <row r="554" spans="1:7" s="8" customFormat="1" ht="48" outlineLevel="4" x14ac:dyDescent="0.25">
      <c r="A554" s="5" t="s">
        <v>22</v>
      </c>
      <c r="B554" s="6" t="s">
        <v>248</v>
      </c>
      <c r="C554" s="6" t="s">
        <v>167</v>
      </c>
      <c r="D554" s="6" t="s">
        <v>108</v>
      </c>
      <c r="E554" s="7">
        <f>E555</f>
        <v>17829616</v>
      </c>
      <c r="F554" s="7">
        <f>F555</f>
        <v>13581816</v>
      </c>
      <c r="G554" s="7">
        <f>G555</f>
        <v>13581816</v>
      </c>
    </row>
    <row r="555" spans="1:7" s="8" customFormat="1" ht="14.25" customHeight="1" outlineLevel="5" x14ac:dyDescent="0.25">
      <c r="A555" s="5" t="s">
        <v>464</v>
      </c>
      <c r="B555" s="6" t="s">
        <v>248</v>
      </c>
      <c r="C555" s="6" t="s">
        <v>177</v>
      </c>
      <c r="D555" s="6" t="s">
        <v>108</v>
      </c>
      <c r="E555" s="7">
        <f>E556+E558+E560+E562+E564</f>
        <v>17829616</v>
      </c>
      <c r="F555" s="7">
        <f>F556+F558+F560+F562+F564</f>
        <v>13581816</v>
      </c>
      <c r="G555" s="7">
        <f>G556+G558+G560+G562+G564</f>
        <v>13581816</v>
      </c>
    </row>
    <row r="556" spans="1:7" s="8" customFormat="1" ht="60" outlineLevel="6" x14ac:dyDescent="0.25">
      <c r="A556" s="5" t="s">
        <v>638</v>
      </c>
      <c r="B556" s="6" t="s">
        <v>248</v>
      </c>
      <c r="C556" s="6" t="s">
        <v>253</v>
      </c>
      <c r="D556" s="6" t="s">
        <v>108</v>
      </c>
      <c r="E556" s="7">
        <f>E557</f>
        <v>1155100</v>
      </c>
      <c r="F556" s="7">
        <f>F557</f>
        <v>1155100</v>
      </c>
      <c r="G556" s="7">
        <f>G557</f>
        <v>1155100</v>
      </c>
    </row>
    <row r="557" spans="1:7" s="8" customFormat="1" ht="24" outlineLevel="7" x14ac:dyDescent="0.25">
      <c r="A557" s="5" t="s">
        <v>512</v>
      </c>
      <c r="B557" s="6" t="s">
        <v>248</v>
      </c>
      <c r="C557" s="6" t="s">
        <v>253</v>
      </c>
      <c r="D557" s="6" t="s">
        <v>252</v>
      </c>
      <c r="E557" s="7">
        <v>1155100</v>
      </c>
      <c r="F557" s="7">
        <v>1155100</v>
      </c>
      <c r="G557" s="7">
        <v>1155100</v>
      </c>
    </row>
    <row r="558" spans="1:7" s="8" customFormat="1" ht="60" outlineLevel="6" x14ac:dyDescent="0.25">
      <c r="A558" s="5" t="s">
        <v>16</v>
      </c>
      <c r="B558" s="6" t="s">
        <v>248</v>
      </c>
      <c r="C558" s="6" t="s">
        <v>254</v>
      </c>
      <c r="D558" s="6" t="s">
        <v>108</v>
      </c>
      <c r="E558" s="7">
        <f>E559</f>
        <v>29316</v>
      </c>
      <c r="F558" s="7">
        <f>F559</f>
        <v>29316</v>
      </c>
      <c r="G558" s="7">
        <f>G559</f>
        <v>29316</v>
      </c>
    </row>
    <row r="559" spans="1:7" s="8" customFormat="1" ht="24" outlineLevel="7" x14ac:dyDescent="0.25">
      <c r="A559" s="5" t="s">
        <v>512</v>
      </c>
      <c r="B559" s="6" t="s">
        <v>248</v>
      </c>
      <c r="C559" s="6" t="s">
        <v>254</v>
      </c>
      <c r="D559" s="6" t="s">
        <v>252</v>
      </c>
      <c r="E559" s="7">
        <v>29316</v>
      </c>
      <c r="F559" s="7">
        <v>29316</v>
      </c>
      <c r="G559" s="7">
        <v>29316</v>
      </c>
    </row>
    <row r="560" spans="1:7" s="8" customFormat="1" ht="60" outlineLevel="6" x14ac:dyDescent="0.25">
      <c r="A560" s="5" t="s">
        <v>13</v>
      </c>
      <c r="B560" s="6" t="s">
        <v>248</v>
      </c>
      <c r="C560" s="6" t="s">
        <v>255</v>
      </c>
      <c r="D560" s="6" t="s">
        <v>108</v>
      </c>
      <c r="E560" s="7">
        <f>E561</f>
        <v>203500</v>
      </c>
      <c r="F560" s="7">
        <f>F561</f>
        <v>203500</v>
      </c>
      <c r="G560" s="7">
        <f>G561</f>
        <v>203500</v>
      </c>
    </row>
    <row r="561" spans="1:7" s="8" customFormat="1" ht="24" outlineLevel="7" x14ac:dyDescent="0.25">
      <c r="A561" s="5" t="s">
        <v>512</v>
      </c>
      <c r="B561" s="6" t="s">
        <v>248</v>
      </c>
      <c r="C561" s="6" t="s">
        <v>255</v>
      </c>
      <c r="D561" s="6" t="s">
        <v>252</v>
      </c>
      <c r="E561" s="7">
        <v>203500</v>
      </c>
      <c r="F561" s="7">
        <v>203500</v>
      </c>
      <c r="G561" s="7">
        <v>203500</v>
      </c>
    </row>
    <row r="562" spans="1:7" s="8" customFormat="1" ht="60" outlineLevel="6" x14ac:dyDescent="0.25">
      <c r="A562" s="5" t="s">
        <v>14</v>
      </c>
      <c r="B562" s="6" t="s">
        <v>248</v>
      </c>
      <c r="C562" s="6" t="s">
        <v>180</v>
      </c>
      <c r="D562" s="6" t="s">
        <v>108</v>
      </c>
      <c r="E562" s="7">
        <f>E563</f>
        <v>90000</v>
      </c>
      <c r="F562" s="7">
        <f>F563</f>
        <v>90000</v>
      </c>
      <c r="G562" s="7">
        <f>G563</f>
        <v>90000</v>
      </c>
    </row>
    <row r="563" spans="1:7" s="8" customFormat="1" ht="24" outlineLevel="7" x14ac:dyDescent="0.25">
      <c r="A563" s="5" t="s">
        <v>512</v>
      </c>
      <c r="B563" s="6" t="s">
        <v>248</v>
      </c>
      <c r="C563" s="6" t="s">
        <v>180</v>
      </c>
      <c r="D563" s="6" t="s">
        <v>252</v>
      </c>
      <c r="E563" s="7">
        <v>90000</v>
      </c>
      <c r="F563" s="7">
        <v>90000</v>
      </c>
      <c r="G563" s="7">
        <v>90000</v>
      </c>
    </row>
    <row r="564" spans="1:7" s="8" customFormat="1" ht="48" outlineLevel="6" x14ac:dyDescent="0.25">
      <c r="A564" s="5" t="s">
        <v>639</v>
      </c>
      <c r="B564" s="6" t="s">
        <v>248</v>
      </c>
      <c r="C564" s="6" t="s">
        <v>256</v>
      </c>
      <c r="D564" s="6" t="s">
        <v>108</v>
      </c>
      <c r="E564" s="7">
        <f>E565+E566</f>
        <v>16351700</v>
      </c>
      <c r="F564" s="7">
        <f>F565+F566</f>
        <v>12103900</v>
      </c>
      <c r="G564" s="7">
        <f>G565+G566</f>
        <v>12103900</v>
      </c>
    </row>
    <row r="565" spans="1:7" s="8" customFormat="1" ht="24" outlineLevel="7" x14ac:dyDescent="0.25">
      <c r="A565" s="5" t="s">
        <v>512</v>
      </c>
      <c r="B565" s="6" t="s">
        <v>248</v>
      </c>
      <c r="C565" s="6" t="s">
        <v>256</v>
      </c>
      <c r="D565" s="6" t="s">
        <v>252</v>
      </c>
      <c r="E565" s="7">
        <v>10082500</v>
      </c>
      <c r="F565" s="7">
        <v>7463000</v>
      </c>
      <c r="G565" s="7">
        <v>7463000</v>
      </c>
    </row>
    <row r="566" spans="1:7" s="8" customFormat="1" outlineLevel="7" x14ac:dyDescent="0.25">
      <c r="A566" s="5" t="s">
        <v>466</v>
      </c>
      <c r="B566" s="6" t="s">
        <v>248</v>
      </c>
      <c r="C566" s="6" t="s">
        <v>256</v>
      </c>
      <c r="D566" s="6" t="s">
        <v>179</v>
      </c>
      <c r="E566" s="7">
        <v>6269200</v>
      </c>
      <c r="F566" s="7">
        <v>4640900</v>
      </c>
      <c r="G566" s="7">
        <v>4640900</v>
      </c>
    </row>
    <row r="567" spans="1:7" s="2" customFormat="1" outlineLevel="1" x14ac:dyDescent="0.25">
      <c r="A567" s="21" t="s">
        <v>607</v>
      </c>
      <c r="B567" s="22" t="s">
        <v>384</v>
      </c>
      <c r="C567" s="22" t="s">
        <v>107</v>
      </c>
      <c r="D567" s="22" t="s">
        <v>108</v>
      </c>
      <c r="E567" s="23">
        <f t="shared" ref="E567:G568" si="44">E568</f>
        <v>30056840</v>
      </c>
      <c r="F567" s="23">
        <f t="shared" si="44"/>
        <v>23484040</v>
      </c>
      <c r="G567" s="23">
        <f t="shared" si="44"/>
        <v>23484040</v>
      </c>
    </row>
    <row r="568" spans="1:7" s="8" customFormat="1" outlineLevel="2" x14ac:dyDescent="0.25">
      <c r="A568" s="5" t="s">
        <v>608</v>
      </c>
      <c r="B568" s="6" t="s">
        <v>385</v>
      </c>
      <c r="C568" s="6" t="s">
        <v>107</v>
      </c>
      <c r="D568" s="6" t="s">
        <v>108</v>
      </c>
      <c r="E568" s="7">
        <f t="shared" si="44"/>
        <v>30056840</v>
      </c>
      <c r="F568" s="7">
        <f t="shared" si="44"/>
        <v>23484040</v>
      </c>
      <c r="G568" s="7">
        <f t="shared" si="44"/>
        <v>23484040</v>
      </c>
    </row>
    <row r="569" spans="1:7" s="8" customFormat="1" ht="24" outlineLevel="3" x14ac:dyDescent="0.25">
      <c r="A569" s="5" t="s">
        <v>95</v>
      </c>
      <c r="B569" s="6" t="s">
        <v>385</v>
      </c>
      <c r="C569" s="6" t="s">
        <v>365</v>
      </c>
      <c r="D569" s="6" t="s">
        <v>108</v>
      </c>
      <c r="E569" s="7">
        <f>E570+E573+E592</f>
        <v>30056840</v>
      </c>
      <c r="F569" s="7">
        <f>F570+F573+F592</f>
        <v>23484040</v>
      </c>
      <c r="G569" s="7">
        <f>G570+G573+G592</f>
        <v>23484040</v>
      </c>
    </row>
    <row r="570" spans="1:7" s="8" customFormat="1" outlineLevel="5" x14ac:dyDescent="0.25">
      <c r="A570" s="5" t="s">
        <v>609</v>
      </c>
      <c r="B570" s="6" t="s">
        <v>385</v>
      </c>
      <c r="C570" s="6" t="s">
        <v>386</v>
      </c>
      <c r="D570" s="6" t="s">
        <v>108</v>
      </c>
      <c r="E570" s="7">
        <f t="shared" ref="E570:G571" si="45">E571</f>
        <v>10000</v>
      </c>
      <c r="F570" s="7">
        <f t="shared" si="45"/>
        <v>10000</v>
      </c>
      <c r="G570" s="7">
        <f t="shared" si="45"/>
        <v>10000</v>
      </c>
    </row>
    <row r="571" spans="1:7" s="8" customFormat="1" ht="24" outlineLevel="6" x14ac:dyDescent="0.25">
      <c r="A571" s="5" t="s">
        <v>610</v>
      </c>
      <c r="B571" s="6" t="s">
        <v>385</v>
      </c>
      <c r="C571" s="6" t="s">
        <v>86</v>
      </c>
      <c r="D571" s="6" t="s">
        <v>108</v>
      </c>
      <c r="E571" s="7">
        <f t="shared" si="45"/>
        <v>10000</v>
      </c>
      <c r="F571" s="7">
        <f t="shared" si="45"/>
        <v>10000</v>
      </c>
      <c r="G571" s="7">
        <f t="shared" si="45"/>
        <v>10000</v>
      </c>
    </row>
    <row r="572" spans="1:7" s="8" customFormat="1" ht="36" outlineLevel="7" x14ac:dyDescent="0.25">
      <c r="A572" s="5" t="s">
        <v>458</v>
      </c>
      <c r="B572" s="6" t="s">
        <v>385</v>
      </c>
      <c r="C572" s="6" t="s">
        <v>86</v>
      </c>
      <c r="D572" s="6" t="s">
        <v>170</v>
      </c>
      <c r="E572" s="7">
        <v>10000</v>
      </c>
      <c r="F572" s="7">
        <v>10000</v>
      </c>
      <c r="G572" s="7">
        <v>10000</v>
      </c>
    </row>
    <row r="573" spans="1:7" s="8" customFormat="1" outlineLevel="5" x14ac:dyDescent="0.25">
      <c r="A573" s="5" t="s">
        <v>611</v>
      </c>
      <c r="B573" s="6" t="s">
        <v>385</v>
      </c>
      <c r="C573" s="6" t="s">
        <v>387</v>
      </c>
      <c r="D573" s="6" t="s">
        <v>108</v>
      </c>
      <c r="E573" s="7">
        <f>E574+E576+E578+E580+E582+E584+E586+E588+E590</f>
        <v>22846970</v>
      </c>
      <c r="F573" s="7">
        <f>F574+F576+F578+F580+F582+F584+F586+F588+F590</f>
        <v>17255270</v>
      </c>
      <c r="G573" s="7">
        <f>G574+G576+G578+G580+G582+G584+G586+G588+G590</f>
        <v>17255270</v>
      </c>
    </row>
    <row r="574" spans="1:7" s="8" customFormat="1" ht="24" outlineLevel="6" x14ac:dyDescent="0.25">
      <c r="A574" s="5" t="s">
        <v>612</v>
      </c>
      <c r="B574" s="6" t="s">
        <v>385</v>
      </c>
      <c r="C574" s="6" t="s">
        <v>388</v>
      </c>
      <c r="D574" s="6" t="s">
        <v>108</v>
      </c>
      <c r="E574" s="7">
        <f>E575</f>
        <v>8799400</v>
      </c>
      <c r="F574" s="7">
        <f>F575</f>
        <v>8799400</v>
      </c>
      <c r="G574" s="7">
        <f>G575</f>
        <v>8799400</v>
      </c>
    </row>
    <row r="575" spans="1:7" s="8" customFormat="1" ht="36" outlineLevel="7" x14ac:dyDescent="0.25">
      <c r="A575" s="5" t="s">
        <v>458</v>
      </c>
      <c r="B575" s="6" t="s">
        <v>385</v>
      </c>
      <c r="C575" s="6" t="s">
        <v>388</v>
      </c>
      <c r="D575" s="6" t="s">
        <v>170</v>
      </c>
      <c r="E575" s="7">
        <v>8799400</v>
      </c>
      <c r="F575" s="7">
        <v>8799400</v>
      </c>
      <c r="G575" s="7">
        <v>8799400</v>
      </c>
    </row>
    <row r="576" spans="1:7" s="8" customFormat="1" ht="24" outlineLevel="6" x14ac:dyDescent="0.25">
      <c r="A576" s="5" t="s">
        <v>613</v>
      </c>
      <c r="B576" s="6" t="s">
        <v>385</v>
      </c>
      <c r="C576" s="6" t="s">
        <v>389</v>
      </c>
      <c r="D576" s="6" t="s">
        <v>108</v>
      </c>
      <c r="E576" s="7">
        <f>E577</f>
        <v>2569400</v>
      </c>
      <c r="F576" s="7">
        <f>F577</f>
        <v>2569400</v>
      </c>
      <c r="G576" s="7">
        <f>G577</f>
        <v>2569400</v>
      </c>
    </row>
    <row r="577" spans="1:7" s="8" customFormat="1" ht="36" outlineLevel="7" x14ac:dyDescent="0.25">
      <c r="A577" s="5" t="s">
        <v>458</v>
      </c>
      <c r="B577" s="6" t="s">
        <v>385</v>
      </c>
      <c r="C577" s="6" t="s">
        <v>389</v>
      </c>
      <c r="D577" s="6" t="s">
        <v>170</v>
      </c>
      <c r="E577" s="7">
        <v>2569400</v>
      </c>
      <c r="F577" s="7">
        <v>2569400</v>
      </c>
      <c r="G577" s="7">
        <v>2569400</v>
      </c>
    </row>
    <row r="578" spans="1:7" s="8" customFormat="1" ht="24" outlineLevel="6" x14ac:dyDescent="0.25">
      <c r="A578" s="5" t="s">
        <v>614</v>
      </c>
      <c r="B578" s="6" t="s">
        <v>385</v>
      </c>
      <c r="C578" s="6" t="s">
        <v>390</v>
      </c>
      <c r="D578" s="6" t="s">
        <v>108</v>
      </c>
      <c r="E578" s="7">
        <f>E579</f>
        <v>500000</v>
      </c>
      <c r="F578" s="7">
        <f>F579</f>
        <v>500000</v>
      </c>
      <c r="G578" s="7">
        <f>G579</f>
        <v>500000</v>
      </c>
    </row>
    <row r="579" spans="1:7" s="8" customFormat="1" ht="36" outlineLevel="7" x14ac:dyDescent="0.25">
      <c r="A579" s="5" t="s">
        <v>458</v>
      </c>
      <c r="B579" s="6" t="s">
        <v>385</v>
      </c>
      <c r="C579" s="6" t="s">
        <v>390</v>
      </c>
      <c r="D579" s="6" t="s">
        <v>170</v>
      </c>
      <c r="E579" s="7">
        <v>500000</v>
      </c>
      <c r="F579" s="7">
        <v>500000</v>
      </c>
      <c r="G579" s="7">
        <v>500000</v>
      </c>
    </row>
    <row r="580" spans="1:7" s="8" customFormat="1" ht="24" outlineLevel="6" x14ac:dyDescent="0.25">
      <c r="A580" s="5" t="s">
        <v>615</v>
      </c>
      <c r="B580" s="6" t="s">
        <v>385</v>
      </c>
      <c r="C580" s="6" t="s">
        <v>391</v>
      </c>
      <c r="D580" s="6" t="s">
        <v>108</v>
      </c>
      <c r="E580" s="7">
        <f>E581</f>
        <v>5044970</v>
      </c>
      <c r="F580" s="7">
        <f>F581</f>
        <v>5044970</v>
      </c>
      <c r="G580" s="7">
        <f>G581</f>
        <v>5044970</v>
      </c>
    </row>
    <row r="581" spans="1:7" s="8" customFormat="1" ht="36" outlineLevel="7" x14ac:dyDescent="0.25">
      <c r="A581" s="5" t="s">
        <v>458</v>
      </c>
      <c r="B581" s="6" t="s">
        <v>385</v>
      </c>
      <c r="C581" s="6" t="s">
        <v>391</v>
      </c>
      <c r="D581" s="6" t="s">
        <v>170</v>
      </c>
      <c r="E581" s="7">
        <v>5044970</v>
      </c>
      <c r="F581" s="7">
        <v>5044970</v>
      </c>
      <c r="G581" s="7">
        <v>5044970</v>
      </c>
    </row>
    <row r="582" spans="1:7" s="8" customFormat="1" outlineLevel="6" x14ac:dyDescent="0.25">
      <c r="A582" s="5" t="s">
        <v>616</v>
      </c>
      <c r="B582" s="6" t="s">
        <v>385</v>
      </c>
      <c r="C582" s="6" t="s">
        <v>392</v>
      </c>
      <c r="D582" s="6" t="s">
        <v>108</v>
      </c>
      <c r="E582" s="7">
        <f>E583</f>
        <v>254600</v>
      </c>
      <c r="F582" s="7">
        <f>F583</f>
        <v>254600</v>
      </c>
      <c r="G582" s="7">
        <f>G583</f>
        <v>254600</v>
      </c>
    </row>
    <row r="583" spans="1:7" s="8" customFormat="1" ht="36" outlineLevel="7" x14ac:dyDescent="0.25">
      <c r="A583" s="5" t="s">
        <v>458</v>
      </c>
      <c r="B583" s="6" t="s">
        <v>385</v>
      </c>
      <c r="C583" s="6" t="s">
        <v>392</v>
      </c>
      <c r="D583" s="6" t="s">
        <v>170</v>
      </c>
      <c r="E583" s="7">
        <v>254600</v>
      </c>
      <c r="F583" s="7">
        <v>254600</v>
      </c>
      <c r="G583" s="7">
        <v>254600</v>
      </c>
    </row>
    <row r="584" spans="1:7" s="8" customFormat="1" outlineLevel="6" x14ac:dyDescent="0.25">
      <c r="A584" s="5" t="s">
        <v>617</v>
      </c>
      <c r="B584" s="6" t="s">
        <v>385</v>
      </c>
      <c r="C584" s="6" t="s">
        <v>393</v>
      </c>
      <c r="D584" s="6" t="s">
        <v>108</v>
      </c>
      <c r="E584" s="7">
        <f>E585</f>
        <v>76900</v>
      </c>
      <c r="F584" s="7">
        <f>F585</f>
        <v>76900</v>
      </c>
      <c r="G584" s="7">
        <f>G585</f>
        <v>76900</v>
      </c>
    </row>
    <row r="585" spans="1:7" s="8" customFormat="1" ht="36" outlineLevel="7" x14ac:dyDescent="0.25">
      <c r="A585" s="5" t="s">
        <v>458</v>
      </c>
      <c r="B585" s="6" t="s">
        <v>385</v>
      </c>
      <c r="C585" s="6" t="s">
        <v>393</v>
      </c>
      <c r="D585" s="6" t="s">
        <v>170</v>
      </c>
      <c r="E585" s="7">
        <v>76900</v>
      </c>
      <c r="F585" s="7">
        <v>76900</v>
      </c>
      <c r="G585" s="7">
        <v>76900</v>
      </c>
    </row>
    <row r="586" spans="1:7" s="8" customFormat="1" ht="24" outlineLevel="6" x14ac:dyDescent="0.25">
      <c r="A586" s="5" t="s">
        <v>618</v>
      </c>
      <c r="B586" s="6" t="s">
        <v>385</v>
      </c>
      <c r="C586" s="6" t="s">
        <v>87</v>
      </c>
      <c r="D586" s="6" t="s">
        <v>108</v>
      </c>
      <c r="E586" s="7">
        <f>E587</f>
        <v>10000</v>
      </c>
      <c r="F586" s="7">
        <f>F587</f>
        <v>10000</v>
      </c>
      <c r="G586" s="7">
        <f>G587</f>
        <v>10000</v>
      </c>
    </row>
    <row r="587" spans="1:7" s="8" customFormat="1" ht="36" outlineLevel="7" x14ac:dyDescent="0.25">
      <c r="A587" s="5" t="s">
        <v>458</v>
      </c>
      <c r="B587" s="6" t="s">
        <v>385</v>
      </c>
      <c r="C587" s="6" t="s">
        <v>87</v>
      </c>
      <c r="D587" s="6" t="s">
        <v>170</v>
      </c>
      <c r="E587" s="7">
        <v>10000</v>
      </c>
      <c r="F587" s="7">
        <v>10000</v>
      </c>
      <c r="G587" s="7">
        <v>10000</v>
      </c>
    </row>
    <row r="588" spans="1:7" s="8" customFormat="1" ht="48" outlineLevel="6" x14ac:dyDescent="0.25">
      <c r="A588" s="5" t="s">
        <v>2</v>
      </c>
      <c r="B588" s="6" t="s">
        <v>385</v>
      </c>
      <c r="C588" s="6" t="s">
        <v>394</v>
      </c>
      <c r="D588" s="6" t="s">
        <v>108</v>
      </c>
      <c r="E588" s="7">
        <f>E589</f>
        <v>4473500</v>
      </c>
      <c r="F588" s="7">
        <f>F589</f>
        <v>0</v>
      </c>
      <c r="G588" s="7">
        <f>G589</f>
        <v>0</v>
      </c>
    </row>
    <row r="589" spans="1:7" s="8" customFormat="1" ht="36" outlineLevel="7" x14ac:dyDescent="0.25">
      <c r="A589" s="5" t="s">
        <v>458</v>
      </c>
      <c r="B589" s="6" t="s">
        <v>385</v>
      </c>
      <c r="C589" s="6" t="s">
        <v>394</v>
      </c>
      <c r="D589" s="6" t="s">
        <v>170</v>
      </c>
      <c r="E589" s="7">
        <v>4473500</v>
      </c>
      <c r="F589" s="7">
        <v>0</v>
      </c>
      <c r="G589" s="7">
        <v>0</v>
      </c>
    </row>
    <row r="590" spans="1:7" s="8" customFormat="1" ht="36" outlineLevel="6" x14ac:dyDescent="0.25">
      <c r="A590" s="5" t="s">
        <v>32</v>
      </c>
      <c r="B590" s="6" t="s">
        <v>385</v>
      </c>
      <c r="C590" s="6" t="s">
        <v>39</v>
      </c>
      <c r="D590" s="6" t="s">
        <v>108</v>
      </c>
      <c r="E590" s="7">
        <f>E591</f>
        <v>1118200</v>
      </c>
      <c r="F590" s="7">
        <f>F591</f>
        <v>0</v>
      </c>
      <c r="G590" s="7">
        <f>G591</f>
        <v>0</v>
      </c>
    </row>
    <row r="591" spans="1:7" s="8" customFormat="1" ht="36" outlineLevel="7" x14ac:dyDescent="0.25">
      <c r="A591" s="5" t="s">
        <v>458</v>
      </c>
      <c r="B591" s="6" t="s">
        <v>385</v>
      </c>
      <c r="C591" s="6" t="s">
        <v>39</v>
      </c>
      <c r="D591" s="6" t="s">
        <v>170</v>
      </c>
      <c r="E591" s="7">
        <v>1118200</v>
      </c>
      <c r="F591" s="7">
        <v>0</v>
      </c>
      <c r="G591" s="7">
        <v>0</v>
      </c>
    </row>
    <row r="592" spans="1:7" s="8" customFormat="1" outlineLevel="5" x14ac:dyDescent="0.25">
      <c r="A592" s="5" t="s">
        <v>619</v>
      </c>
      <c r="B592" s="6" t="s">
        <v>385</v>
      </c>
      <c r="C592" s="6" t="s">
        <v>366</v>
      </c>
      <c r="D592" s="6" t="s">
        <v>108</v>
      </c>
      <c r="E592" s="7">
        <f>E593+E595+E597+E599+E601+E603+E605</f>
        <v>7199870</v>
      </c>
      <c r="F592" s="7">
        <f>F593+F595+F597+F599+F601+F603+F605</f>
        <v>6218770</v>
      </c>
      <c r="G592" s="7">
        <f>G593+G595+G597+G599+G601+G603+G605</f>
        <v>6218770</v>
      </c>
    </row>
    <row r="593" spans="1:7" s="8" customFormat="1" outlineLevel="6" x14ac:dyDescent="0.25">
      <c r="A593" s="5" t="s">
        <v>620</v>
      </c>
      <c r="B593" s="6" t="s">
        <v>385</v>
      </c>
      <c r="C593" s="6" t="s">
        <v>367</v>
      </c>
      <c r="D593" s="6" t="s">
        <v>108</v>
      </c>
      <c r="E593" s="7">
        <f>E594</f>
        <v>4648100</v>
      </c>
      <c r="F593" s="7">
        <f>F594</f>
        <v>4648100</v>
      </c>
      <c r="G593" s="7">
        <f>G594</f>
        <v>4648100</v>
      </c>
    </row>
    <row r="594" spans="1:7" s="8" customFormat="1" ht="36" outlineLevel="7" x14ac:dyDescent="0.25">
      <c r="A594" s="5" t="s">
        <v>458</v>
      </c>
      <c r="B594" s="6" t="s">
        <v>385</v>
      </c>
      <c r="C594" s="6" t="s">
        <v>367</v>
      </c>
      <c r="D594" s="6" t="s">
        <v>170</v>
      </c>
      <c r="E594" s="7">
        <v>4648100</v>
      </c>
      <c r="F594" s="7">
        <v>4648100</v>
      </c>
      <c r="G594" s="7">
        <v>4648100</v>
      </c>
    </row>
    <row r="595" spans="1:7" s="8" customFormat="1" ht="24" outlineLevel="6" x14ac:dyDescent="0.25">
      <c r="A595" s="5" t="s">
        <v>621</v>
      </c>
      <c r="B595" s="6" t="s">
        <v>385</v>
      </c>
      <c r="C595" s="6" t="s">
        <v>368</v>
      </c>
      <c r="D595" s="6" t="s">
        <v>108</v>
      </c>
      <c r="E595" s="7">
        <f>E596</f>
        <v>1357200</v>
      </c>
      <c r="F595" s="7">
        <f>F596</f>
        <v>1357200</v>
      </c>
      <c r="G595" s="7">
        <f>G596</f>
        <v>1357200</v>
      </c>
    </row>
    <row r="596" spans="1:7" s="8" customFormat="1" ht="36" outlineLevel="7" x14ac:dyDescent="0.25">
      <c r="A596" s="5" t="s">
        <v>458</v>
      </c>
      <c r="B596" s="6" t="s">
        <v>385</v>
      </c>
      <c r="C596" s="6" t="s">
        <v>368</v>
      </c>
      <c r="D596" s="6" t="s">
        <v>170</v>
      </c>
      <c r="E596" s="7">
        <v>1357200</v>
      </c>
      <c r="F596" s="7">
        <v>1357200</v>
      </c>
      <c r="G596" s="7">
        <v>1357200</v>
      </c>
    </row>
    <row r="597" spans="1:7" s="8" customFormat="1" outlineLevel="6" x14ac:dyDescent="0.25">
      <c r="A597" s="5" t="s">
        <v>622</v>
      </c>
      <c r="B597" s="6" t="s">
        <v>385</v>
      </c>
      <c r="C597" s="6" t="s">
        <v>369</v>
      </c>
      <c r="D597" s="6" t="s">
        <v>108</v>
      </c>
      <c r="E597" s="7">
        <f>E598</f>
        <v>83000</v>
      </c>
      <c r="F597" s="7">
        <f>F598</f>
        <v>83000</v>
      </c>
      <c r="G597" s="7">
        <f>G598</f>
        <v>83000</v>
      </c>
    </row>
    <row r="598" spans="1:7" s="8" customFormat="1" ht="36" outlineLevel="7" x14ac:dyDescent="0.25">
      <c r="A598" s="5" t="s">
        <v>458</v>
      </c>
      <c r="B598" s="6" t="s">
        <v>385</v>
      </c>
      <c r="C598" s="6" t="s">
        <v>369</v>
      </c>
      <c r="D598" s="6" t="s">
        <v>170</v>
      </c>
      <c r="E598" s="7">
        <v>83000</v>
      </c>
      <c r="F598" s="7">
        <v>83000</v>
      </c>
      <c r="G598" s="7">
        <v>83000</v>
      </c>
    </row>
    <row r="599" spans="1:7" s="8" customFormat="1" outlineLevel="6" x14ac:dyDescent="0.25">
      <c r="A599" s="5" t="s">
        <v>623</v>
      </c>
      <c r="B599" s="6" t="s">
        <v>385</v>
      </c>
      <c r="C599" s="6" t="s">
        <v>370</v>
      </c>
      <c r="D599" s="6" t="s">
        <v>108</v>
      </c>
      <c r="E599" s="7">
        <f>E600</f>
        <v>30470</v>
      </c>
      <c r="F599" s="7">
        <f>F600</f>
        <v>30470</v>
      </c>
      <c r="G599" s="7">
        <f>G600</f>
        <v>30470</v>
      </c>
    </row>
    <row r="600" spans="1:7" s="8" customFormat="1" ht="36" outlineLevel="7" x14ac:dyDescent="0.25">
      <c r="A600" s="5" t="s">
        <v>458</v>
      </c>
      <c r="B600" s="6" t="s">
        <v>385</v>
      </c>
      <c r="C600" s="6" t="s">
        <v>370</v>
      </c>
      <c r="D600" s="6" t="s">
        <v>170</v>
      </c>
      <c r="E600" s="7">
        <v>30470</v>
      </c>
      <c r="F600" s="7">
        <v>30470</v>
      </c>
      <c r="G600" s="7">
        <v>30470</v>
      </c>
    </row>
    <row r="601" spans="1:7" s="8" customFormat="1" ht="24" outlineLevel="6" x14ac:dyDescent="0.25">
      <c r="A601" s="5" t="s">
        <v>624</v>
      </c>
      <c r="B601" s="6" t="s">
        <v>385</v>
      </c>
      <c r="C601" s="6" t="s">
        <v>88</v>
      </c>
      <c r="D601" s="6" t="s">
        <v>108</v>
      </c>
      <c r="E601" s="7">
        <f>E602</f>
        <v>100000</v>
      </c>
      <c r="F601" s="7">
        <f>F602</f>
        <v>100000</v>
      </c>
      <c r="G601" s="7">
        <f>G602</f>
        <v>100000</v>
      </c>
    </row>
    <row r="602" spans="1:7" s="8" customFormat="1" ht="36" outlineLevel="7" x14ac:dyDescent="0.25">
      <c r="A602" s="5" t="s">
        <v>458</v>
      </c>
      <c r="B602" s="6" t="s">
        <v>385</v>
      </c>
      <c r="C602" s="6" t="s">
        <v>88</v>
      </c>
      <c r="D602" s="6" t="s">
        <v>170</v>
      </c>
      <c r="E602" s="7">
        <v>100000</v>
      </c>
      <c r="F602" s="7">
        <v>100000</v>
      </c>
      <c r="G602" s="7">
        <v>100000</v>
      </c>
    </row>
    <row r="603" spans="1:7" s="8" customFormat="1" ht="48" outlineLevel="6" x14ac:dyDescent="0.25">
      <c r="A603" s="5" t="s">
        <v>2</v>
      </c>
      <c r="B603" s="6" t="s">
        <v>385</v>
      </c>
      <c r="C603" s="6" t="s">
        <v>371</v>
      </c>
      <c r="D603" s="6" t="s">
        <v>108</v>
      </c>
      <c r="E603" s="7">
        <f>E604</f>
        <v>784900</v>
      </c>
      <c r="F603" s="7">
        <f>F604</f>
        <v>0</v>
      </c>
      <c r="G603" s="7">
        <f>G604</f>
        <v>0</v>
      </c>
    </row>
    <row r="604" spans="1:7" s="8" customFormat="1" ht="36" outlineLevel="7" x14ac:dyDescent="0.25">
      <c r="A604" s="5" t="s">
        <v>458</v>
      </c>
      <c r="B604" s="6" t="s">
        <v>385</v>
      </c>
      <c r="C604" s="6" t="s">
        <v>371</v>
      </c>
      <c r="D604" s="6" t="s">
        <v>170</v>
      </c>
      <c r="E604" s="7">
        <v>784900</v>
      </c>
      <c r="F604" s="7">
        <v>0</v>
      </c>
      <c r="G604" s="7">
        <v>0</v>
      </c>
    </row>
    <row r="605" spans="1:7" s="8" customFormat="1" ht="36" outlineLevel="6" x14ac:dyDescent="0.25">
      <c r="A605" s="5" t="s">
        <v>32</v>
      </c>
      <c r="B605" s="6" t="s">
        <v>385</v>
      </c>
      <c r="C605" s="6" t="s">
        <v>40</v>
      </c>
      <c r="D605" s="6" t="s">
        <v>108</v>
      </c>
      <c r="E605" s="7">
        <f>E606</f>
        <v>196200</v>
      </c>
      <c r="F605" s="7">
        <f>F606</f>
        <v>0</v>
      </c>
      <c r="G605" s="7">
        <f>G606</f>
        <v>0</v>
      </c>
    </row>
    <row r="606" spans="1:7" s="8" customFormat="1" ht="36" outlineLevel="7" x14ac:dyDescent="0.25">
      <c r="A606" s="5" t="s">
        <v>458</v>
      </c>
      <c r="B606" s="6" t="s">
        <v>385</v>
      </c>
      <c r="C606" s="6" t="s">
        <v>40</v>
      </c>
      <c r="D606" s="6" t="s">
        <v>170</v>
      </c>
      <c r="E606" s="7">
        <v>196200</v>
      </c>
      <c r="F606" s="7">
        <v>0</v>
      </c>
      <c r="G606" s="7">
        <v>0</v>
      </c>
    </row>
    <row r="607" spans="1:7" s="2" customFormat="1" outlineLevel="1" x14ac:dyDescent="0.25">
      <c r="A607" s="21" t="s">
        <v>522</v>
      </c>
      <c r="B607" s="22" t="s">
        <v>274</v>
      </c>
      <c r="C607" s="22" t="s">
        <v>107</v>
      </c>
      <c r="D607" s="22" t="s">
        <v>108</v>
      </c>
      <c r="E607" s="23">
        <f t="shared" ref="E607:G612" si="46">E608</f>
        <v>1960128.46</v>
      </c>
      <c r="F607" s="23">
        <f t="shared" si="46"/>
        <v>2017000</v>
      </c>
      <c r="G607" s="23">
        <f t="shared" si="46"/>
        <v>2191000</v>
      </c>
    </row>
    <row r="608" spans="1:7" s="8" customFormat="1" outlineLevel="2" x14ac:dyDescent="0.25">
      <c r="A608" s="5" t="s">
        <v>523</v>
      </c>
      <c r="B608" s="6" t="s">
        <v>275</v>
      </c>
      <c r="C608" s="6" t="s">
        <v>107</v>
      </c>
      <c r="D608" s="6" t="s">
        <v>108</v>
      </c>
      <c r="E608" s="7">
        <f t="shared" si="46"/>
        <v>1960128.46</v>
      </c>
      <c r="F608" s="7">
        <f t="shared" si="46"/>
        <v>2017000</v>
      </c>
      <c r="G608" s="7">
        <f t="shared" si="46"/>
        <v>2191000</v>
      </c>
    </row>
    <row r="609" spans="1:7" s="8" customFormat="1" ht="24" outlineLevel="3" x14ac:dyDescent="0.25">
      <c r="A609" s="5" t="s">
        <v>630</v>
      </c>
      <c r="B609" s="6" t="s">
        <v>275</v>
      </c>
      <c r="C609" s="6" t="s">
        <v>124</v>
      </c>
      <c r="D609" s="6" t="s">
        <v>108</v>
      </c>
      <c r="E609" s="7">
        <f t="shared" si="46"/>
        <v>1960128.46</v>
      </c>
      <c r="F609" s="7">
        <f t="shared" si="46"/>
        <v>2017000</v>
      </c>
      <c r="G609" s="7">
        <f t="shared" si="46"/>
        <v>2191000</v>
      </c>
    </row>
    <row r="610" spans="1:7" s="8" customFormat="1" ht="37.5" customHeight="1" outlineLevel="4" x14ac:dyDescent="0.25">
      <c r="A610" s="5" t="s">
        <v>632</v>
      </c>
      <c r="B610" s="6" t="s">
        <v>275</v>
      </c>
      <c r="C610" s="6" t="s">
        <v>259</v>
      </c>
      <c r="D610" s="6" t="s">
        <v>108</v>
      </c>
      <c r="E610" s="7">
        <f t="shared" si="46"/>
        <v>1960128.46</v>
      </c>
      <c r="F610" s="7">
        <f t="shared" si="46"/>
        <v>2017000</v>
      </c>
      <c r="G610" s="7">
        <f t="shared" si="46"/>
        <v>2191000</v>
      </c>
    </row>
    <row r="611" spans="1:7" s="8" customFormat="1" outlineLevel="5" x14ac:dyDescent="0.25">
      <c r="A611" s="5" t="s">
        <v>524</v>
      </c>
      <c r="B611" s="6" t="s">
        <v>275</v>
      </c>
      <c r="C611" s="6" t="s">
        <v>276</v>
      </c>
      <c r="D611" s="6" t="s">
        <v>108</v>
      </c>
      <c r="E611" s="7">
        <f t="shared" si="46"/>
        <v>1960128.46</v>
      </c>
      <c r="F611" s="7">
        <f t="shared" si="46"/>
        <v>2017000</v>
      </c>
      <c r="G611" s="7">
        <f t="shared" si="46"/>
        <v>2191000</v>
      </c>
    </row>
    <row r="612" spans="1:7" s="8" customFormat="1" outlineLevel="6" x14ac:dyDescent="0.25">
      <c r="A612" s="5" t="s">
        <v>525</v>
      </c>
      <c r="B612" s="6" t="s">
        <v>275</v>
      </c>
      <c r="C612" s="6" t="s">
        <v>277</v>
      </c>
      <c r="D612" s="6" t="s">
        <v>108</v>
      </c>
      <c r="E612" s="7">
        <f t="shared" si="46"/>
        <v>1960128.46</v>
      </c>
      <c r="F612" s="7">
        <f t="shared" si="46"/>
        <v>2017000</v>
      </c>
      <c r="G612" s="7">
        <f t="shared" si="46"/>
        <v>2191000</v>
      </c>
    </row>
    <row r="613" spans="1:7" s="8" customFormat="1" outlineLevel="7" x14ac:dyDescent="0.25">
      <c r="A613" s="5" t="s">
        <v>525</v>
      </c>
      <c r="B613" s="6" t="s">
        <v>275</v>
      </c>
      <c r="C613" s="6" t="s">
        <v>277</v>
      </c>
      <c r="D613" s="6" t="s">
        <v>278</v>
      </c>
      <c r="E613" s="7">
        <v>1960128.46</v>
      </c>
      <c r="F613" s="7">
        <v>2017000</v>
      </c>
      <c r="G613" s="7">
        <v>2191000</v>
      </c>
    </row>
    <row r="614" spans="1:7" s="2" customFormat="1" ht="24" outlineLevel="1" x14ac:dyDescent="0.25">
      <c r="A614" s="21" t="s">
        <v>526</v>
      </c>
      <c r="B614" s="22" t="s">
        <v>279</v>
      </c>
      <c r="C614" s="22" t="s">
        <v>107</v>
      </c>
      <c r="D614" s="22" t="s">
        <v>108</v>
      </c>
      <c r="E614" s="23">
        <f t="shared" ref="E614:G618" si="47">E615</f>
        <v>19924200</v>
      </c>
      <c r="F614" s="23">
        <f t="shared" si="47"/>
        <v>16382200</v>
      </c>
      <c r="G614" s="23">
        <f t="shared" si="47"/>
        <v>15930000</v>
      </c>
    </row>
    <row r="615" spans="1:7" s="8" customFormat="1" ht="24" outlineLevel="2" x14ac:dyDescent="0.25">
      <c r="A615" s="5" t="s">
        <v>527</v>
      </c>
      <c r="B615" s="6" t="s">
        <v>280</v>
      </c>
      <c r="C615" s="6" t="s">
        <v>107</v>
      </c>
      <c r="D615" s="6" t="s">
        <v>108</v>
      </c>
      <c r="E615" s="7">
        <f t="shared" si="47"/>
        <v>19924200</v>
      </c>
      <c r="F615" s="7">
        <f t="shared" si="47"/>
        <v>16382200</v>
      </c>
      <c r="G615" s="7">
        <f t="shared" si="47"/>
        <v>15930000</v>
      </c>
    </row>
    <row r="616" spans="1:7" s="8" customFormat="1" ht="24" outlineLevel="3" x14ac:dyDescent="0.25">
      <c r="A616" s="5" t="s">
        <v>517</v>
      </c>
      <c r="B616" s="6" t="s">
        <v>280</v>
      </c>
      <c r="C616" s="6" t="s">
        <v>266</v>
      </c>
      <c r="D616" s="6" t="s">
        <v>108</v>
      </c>
      <c r="E616" s="7">
        <f t="shared" si="47"/>
        <v>19924200</v>
      </c>
      <c r="F616" s="7">
        <f t="shared" si="47"/>
        <v>16382200</v>
      </c>
      <c r="G616" s="7">
        <f t="shared" si="47"/>
        <v>15930000</v>
      </c>
    </row>
    <row r="617" spans="1:7" s="8" customFormat="1" ht="24" outlineLevel="4" x14ac:dyDescent="0.25">
      <c r="A617" s="5" t="s">
        <v>518</v>
      </c>
      <c r="B617" s="6" t="s">
        <v>280</v>
      </c>
      <c r="C617" s="6" t="s">
        <v>267</v>
      </c>
      <c r="D617" s="6" t="s">
        <v>108</v>
      </c>
      <c r="E617" s="7">
        <f t="shared" si="47"/>
        <v>19924200</v>
      </c>
      <c r="F617" s="7">
        <f t="shared" si="47"/>
        <v>16382200</v>
      </c>
      <c r="G617" s="7">
        <f t="shared" si="47"/>
        <v>15930000</v>
      </c>
    </row>
    <row r="618" spans="1:7" s="8" customFormat="1" ht="48" outlineLevel="6" x14ac:dyDescent="0.25">
      <c r="A618" s="5" t="s">
        <v>634</v>
      </c>
      <c r="B618" s="6" t="s">
        <v>280</v>
      </c>
      <c r="C618" s="6" t="s">
        <v>281</v>
      </c>
      <c r="D618" s="6" t="s">
        <v>108</v>
      </c>
      <c r="E618" s="7">
        <f t="shared" si="47"/>
        <v>19924200</v>
      </c>
      <c r="F618" s="7">
        <f t="shared" si="47"/>
        <v>16382200</v>
      </c>
      <c r="G618" s="7">
        <f t="shared" si="47"/>
        <v>15930000</v>
      </c>
    </row>
    <row r="619" spans="1:7" s="8" customFormat="1" outlineLevel="7" x14ac:dyDescent="0.25">
      <c r="A619" s="5" t="s">
        <v>528</v>
      </c>
      <c r="B619" s="6" t="s">
        <v>280</v>
      </c>
      <c r="C619" s="6" t="s">
        <v>281</v>
      </c>
      <c r="D619" s="6" t="s">
        <v>282</v>
      </c>
      <c r="E619" s="7">
        <v>19924200</v>
      </c>
      <c r="F619" s="7">
        <v>16382200</v>
      </c>
      <c r="G619" s="7">
        <v>15930000</v>
      </c>
    </row>
    <row r="620" spans="1:7" s="2" customFormat="1" x14ac:dyDescent="0.25">
      <c r="A620" s="28" t="s">
        <v>401</v>
      </c>
      <c r="B620" s="29"/>
      <c r="C620" s="29"/>
      <c r="D620" s="29"/>
      <c r="E620" s="27">
        <f>E12+E163+E169+E179+E226+E246+E465+E529+E567+E607+E614</f>
        <v>500889447.65999991</v>
      </c>
      <c r="F620" s="27">
        <f>F12+F163+F169+F179+F226+F246+F465+F529+F567+F607+F614</f>
        <v>440339853.23999995</v>
      </c>
      <c r="G620" s="27">
        <f>G12+G163+G169+G179+G226+G246+G465+G529+G567+G607+G614</f>
        <v>449867164.73999995</v>
      </c>
    </row>
  </sheetData>
  <mergeCells count="13">
    <mergeCell ref="D5:G5"/>
    <mergeCell ref="D1:G1"/>
    <mergeCell ref="D2:G2"/>
    <mergeCell ref="D3:G3"/>
    <mergeCell ref="D4:G4"/>
    <mergeCell ref="A620:D620"/>
    <mergeCell ref="A7:G7"/>
    <mergeCell ref="A8:G8"/>
    <mergeCell ref="A10:A11"/>
    <mergeCell ref="B10:B11"/>
    <mergeCell ref="C10:C11"/>
    <mergeCell ref="D10:D11"/>
    <mergeCell ref="E10:G10"/>
  </mergeCells>
  <phoneticPr fontId="0" type="noConversion"/>
  <pageMargins left="0.98425196850393704" right="0.78740157480314965" top="0.78740157480314965" bottom="0.19685039370078741" header="0.39370078740157483" footer="0.51181102362204722"/>
  <pageSetup paperSize="9" scale="84" fitToHeight="0" orientation="landscape" r:id="rId1"/>
  <headerFooter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 /&gt;&#10;  &lt;ObjectCode&gt;SQUERY_ROSP_EXP&lt;/ObjectCode&gt;&#10;  &lt;DocName&gt;Марина-основной&lt;/DocName&gt;&#10;  &lt;VariantName&gt;Марина-основной&lt;/VariantName&gt;&#10;  &lt;VariantLink&gt;191714&lt;/VariantLink&gt;&#10;  &lt;ReportLink&gt;126921&lt;/ReportLink&gt;&#10;  &lt;Note&gt;01.01.2018 - 12.10.2018&#10;&lt;/Note&gt;&#10;  &lt;SilentMode&gt;false&lt;/SilentMode&gt;&#10;  &lt;DateInfo&gt;&#10;    &lt;string&gt;01.01.2018&lt;/string&gt;&#10;    &lt;string&gt;12.10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ADEA699F-7A09-4A78-A128-45D73EF2F15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Николаевна Антонова</dc:creator>
  <cp:lastModifiedBy>Москалькова Людмила Алексеевна</cp:lastModifiedBy>
  <cp:lastPrinted>2018-12-26T09:19:43Z</cp:lastPrinted>
  <dcterms:created xsi:type="dcterms:W3CDTF">2018-10-12T08:03:47Z</dcterms:created>
  <dcterms:modified xsi:type="dcterms:W3CDTF">2018-12-28T14:09:04Z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Марина-основной</vt:lpwstr>
  </property>
  <property fmtid="{D5CDD505-2E9C-101B-9397-08002B2CF9AE}" pid="3" name="Версия клиента">
    <vt:lpwstr>18.3.11.8210</vt:lpwstr>
  </property>
  <property fmtid="{D5CDD505-2E9C-101B-9397-08002B2CF9AE}" pid="4" name="Версия базы">
    <vt:lpwstr>18.3.3080.3668308</vt:lpwstr>
  </property>
  <property fmtid="{D5CDD505-2E9C-101B-9397-08002B2CF9AE}" pid="5" name="Тип сервера">
    <vt:lpwstr>MSSQL</vt:lpwstr>
  </property>
  <property fmtid="{D5CDD505-2E9C-101B-9397-08002B2CF9AE}" pid="6" name="Сервер">
    <vt:lpwstr>kfavr</vt:lpwstr>
  </property>
  <property fmtid="{D5CDD505-2E9C-101B-9397-08002B2CF9AE}" pid="7" name="База">
    <vt:lpwstr>budget2018</vt:lpwstr>
  </property>
  <property fmtid="{D5CDD505-2E9C-101B-9397-08002B2CF9AE}" pid="8" name="Пользователь">
    <vt:lpwstr>antonova_m_n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Марина-основной</vt:lpwstr>
  </property>
  <property fmtid="{D5CDD505-2E9C-101B-9397-08002B2CF9AE}" pid="11" name="Локальная база">
    <vt:lpwstr>не используется</vt:lpwstr>
  </property>
</Properties>
</file>