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Лист1!$7:$9</definedName>
  </definedNames>
  <calcPr calcId="145621" fullCalcOnLoad="1"/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  <c r="E55" i="1"/>
  <c r="D55" i="1"/>
  <c r="N52" i="1"/>
  <c r="M52" i="1"/>
  <c r="L52" i="1"/>
  <c r="K52" i="1"/>
  <c r="J52" i="1"/>
  <c r="I52" i="1"/>
  <c r="H52" i="1"/>
  <c r="G52" i="1"/>
  <c r="F52" i="1"/>
  <c r="E52" i="1"/>
  <c r="D52" i="1"/>
  <c r="N48" i="1"/>
  <c r="M48" i="1"/>
  <c r="L48" i="1"/>
  <c r="K48" i="1"/>
  <c r="J48" i="1"/>
  <c r="I48" i="1"/>
  <c r="H48" i="1"/>
  <c r="G48" i="1"/>
  <c r="F48" i="1"/>
  <c r="E48" i="1"/>
  <c r="D48" i="1"/>
  <c r="E84" i="1"/>
  <c r="N43" i="1"/>
  <c r="M43" i="1"/>
  <c r="L43" i="1"/>
  <c r="K43" i="1"/>
  <c r="J43" i="1"/>
  <c r="I43" i="1"/>
  <c r="H43" i="1"/>
  <c r="G43" i="1"/>
  <c r="F43" i="1"/>
  <c r="E13" i="1"/>
  <c r="N101" i="1"/>
  <c r="N98" i="1"/>
  <c r="M98" i="1"/>
  <c r="L98" i="1"/>
  <c r="K98" i="1"/>
  <c r="J98" i="1"/>
  <c r="I98" i="1"/>
  <c r="H98" i="1"/>
  <c r="G98" i="1"/>
  <c r="F98" i="1"/>
  <c r="E98" i="1"/>
  <c r="D98" i="1"/>
  <c r="N96" i="1"/>
  <c r="M96" i="1"/>
  <c r="L96" i="1"/>
  <c r="K96" i="1"/>
  <c r="J96" i="1"/>
  <c r="I96" i="1"/>
  <c r="H96" i="1"/>
  <c r="G96" i="1"/>
  <c r="F96" i="1"/>
  <c r="E96" i="1"/>
  <c r="D96" i="1"/>
  <c r="N81" i="1"/>
  <c r="J33" i="1"/>
  <c r="H33" i="1"/>
  <c r="G33" i="1"/>
  <c r="F33" i="1"/>
  <c r="E33" i="1"/>
  <c r="H38" i="1"/>
  <c r="N13" i="1"/>
  <c r="M13" i="1"/>
  <c r="L13" i="1"/>
  <c r="K13" i="1"/>
  <c r="J13" i="1"/>
  <c r="I13" i="1"/>
  <c r="H13" i="1"/>
  <c r="G13" i="1"/>
  <c r="F13" i="1"/>
  <c r="D13" i="1"/>
  <c r="C13" i="1"/>
  <c r="C279" i="1"/>
  <c r="C278" i="1"/>
  <c r="C265" i="1"/>
  <c r="C214" i="1"/>
  <c r="C91" i="1"/>
  <c r="N301" i="1"/>
  <c r="E301" i="1"/>
  <c r="D301" i="1"/>
  <c r="M301" i="1"/>
  <c r="L301" i="1"/>
  <c r="K301" i="1"/>
  <c r="J301" i="1"/>
  <c r="I301" i="1"/>
  <c r="H301" i="1"/>
  <c r="G301" i="1"/>
  <c r="F301" i="1"/>
  <c r="N287" i="1"/>
  <c r="H287" i="1"/>
  <c r="M287" i="1"/>
  <c r="K287" i="1"/>
  <c r="M265" i="1"/>
  <c r="K265" i="1"/>
  <c r="H265" i="1"/>
  <c r="M279" i="1"/>
  <c r="M278" i="1"/>
  <c r="K279" i="1"/>
  <c r="K278" i="1" s="1"/>
  <c r="H279" i="1"/>
  <c r="H278" i="1"/>
  <c r="M214" i="1"/>
  <c r="K214" i="1"/>
  <c r="H214" i="1"/>
  <c r="G214" i="1"/>
  <c r="H101" i="1"/>
  <c r="M101" i="1"/>
  <c r="K101" i="1"/>
  <c r="M91" i="1"/>
  <c r="K91" i="1"/>
  <c r="H91" i="1"/>
  <c r="M84" i="1"/>
  <c r="K84" i="1"/>
  <c r="H84" i="1"/>
  <c r="H81" i="1"/>
  <c r="M81" i="1"/>
  <c r="K81" i="1"/>
  <c r="M38" i="1"/>
  <c r="K38" i="1"/>
  <c r="M33" i="1"/>
  <c r="K33" i="1"/>
  <c r="N214" i="1"/>
  <c r="L214" i="1"/>
  <c r="J214" i="1"/>
  <c r="I214" i="1"/>
  <c r="F214" i="1"/>
  <c r="E214" i="1"/>
  <c r="D214" i="1"/>
  <c r="D101" i="1"/>
  <c r="N279" i="1"/>
  <c r="N278" i="1" s="1"/>
  <c r="L279" i="1"/>
  <c r="L278" i="1"/>
  <c r="J279" i="1"/>
  <c r="J278" i="1" s="1"/>
  <c r="I279" i="1"/>
  <c r="I278" i="1"/>
  <c r="G279" i="1"/>
  <c r="G278" i="1" s="1"/>
  <c r="F279" i="1"/>
  <c r="F278" i="1"/>
  <c r="E279" i="1"/>
  <c r="E278" i="1" s="1"/>
  <c r="D279" i="1"/>
  <c r="D278" i="1"/>
  <c r="N91" i="1"/>
  <c r="L91" i="1"/>
  <c r="J91" i="1"/>
  <c r="I91" i="1"/>
  <c r="G91" i="1"/>
  <c r="F91" i="1"/>
  <c r="E91" i="1"/>
  <c r="D91" i="1"/>
  <c r="I33" i="1"/>
  <c r="L33" i="1"/>
  <c r="N33" i="1"/>
  <c r="E38" i="1"/>
  <c r="F38" i="1"/>
  <c r="G38" i="1"/>
  <c r="I38" i="1"/>
  <c r="J38" i="1"/>
  <c r="L38" i="1"/>
  <c r="N38" i="1"/>
  <c r="E81" i="1"/>
  <c r="F81" i="1"/>
  <c r="G81" i="1"/>
  <c r="I81" i="1"/>
  <c r="J81" i="1"/>
  <c r="L81" i="1"/>
  <c r="F84" i="1"/>
  <c r="G84" i="1"/>
  <c r="I84" i="1"/>
  <c r="J84" i="1"/>
  <c r="L84" i="1"/>
  <c r="N84" i="1"/>
  <c r="E101" i="1"/>
  <c r="F101" i="1"/>
  <c r="G101" i="1"/>
  <c r="I101" i="1"/>
  <c r="J101" i="1"/>
  <c r="L101" i="1"/>
  <c r="D265" i="1"/>
  <c r="E265" i="1"/>
  <c r="F265" i="1"/>
  <c r="G265" i="1"/>
  <c r="I265" i="1"/>
  <c r="J265" i="1"/>
  <c r="L265" i="1"/>
  <c r="N265" i="1"/>
  <c r="E287" i="1"/>
  <c r="F287" i="1"/>
  <c r="G287" i="1"/>
  <c r="I287" i="1"/>
  <c r="J287" i="1"/>
  <c r="L287" i="1"/>
  <c r="C98" i="1"/>
  <c r="C96" i="1"/>
</calcChain>
</file>

<file path=xl/sharedStrings.xml><?xml version="1.0" encoding="utf-8"?>
<sst xmlns="http://schemas.openxmlformats.org/spreadsheetml/2006/main" count="675" uniqueCount="360">
  <si>
    <t>в том числе по направлениям:</t>
  </si>
  <si>
    <t xml:space="preserve">налог на прибыль организаций </t>
  </si>
  <si>
    <t>налог на доходы физических лиц</t>
  </si>
  <si>
    <t xml:space="preserve">налог на добычу полезных ископаемых 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</si>
  <si>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</si>
  <si>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</si>
  <si>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</si>
  <si>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</si>
  <si>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</si>
  <si>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</si>
  <si>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 xml:space="preserve">Неналоговые доходы - всего </t>
  </si>
  <si>
    <t>Производство и распределение электроэнергии, газа и воды</t>
  </si>
  <si>
    <t>2.4. Сельское хозяйство</t>
  </si>
  <si>
    <t>Продукция сельского хозяйства</t>
  </si>
  <si>
    <t>млн. руб.</t>
  </si>
  <si>
    <t>Индекс производства продукции сельского хозяйства</t>
  </si>
  <si>
    <t>Индекс-дефлятор продукции сельского хозяйства в хозяйствах всех категорий</t>
  </si>
  <si>
    <t>Продукция сельского хозяйства в хозяйствах всех категорий, в том числе:</t>
  </si>
  <si>
    <t>Продукция растениеводства</t>
  </si>
  <si>
    <t xml:space="preserve">млн.руб. 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</si>
  <si>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</si>
  <si>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</si>
  <si>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</si>
  <si>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</si>
  <si>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</si>
  <si>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2.5. Транспорт и связь</t>
  </si>
  <si>
    <t>2.5.1. Транспорт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</si>
  <si>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</si>
  <si>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</si>
  <si>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 xml:space="preserve">    в том числе федерального значения</t>
  </si>
  <si>
    <t>Плотность железнодорожных путей общего пользования</t>
  </si>
  <si>
    <t>на конец года; км путей на 10000 кв.км территории</t>
  </si>
  <si>
    <t>Плотность автомобильных дорог общего пользования с твердым покрытием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</si>
  <si>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</si>
  <si>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</si>
  <si>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>в том числе:</t>
  </si>
  <si>
    <t>Валовой сбор зерна (в весе после доработки)</t>
  </si>
  <si>
    <t>тыс. тонн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</si>
  <si>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</si>
  <si>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</si>
  <si>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</si>
  <si>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</si>
  <si>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</si>
  <si>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</si>
  <si>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тыс. руб.</t>
  </si>
  <si>
    <t>2.7. Строительство</t>
  </si>
  <si>
    <t>Объем работ, выполненных по виду экономической деятельности "Строительство" (Раздел F)</t>
  </si>
  <si>
    <t>акцизы</t>
  </si>
  <si>
    <t>в ценах соответствующих лет; млн. руб.</t>
  </si>
  <si>
    <t>Индекс производства по виду деятельности "Строительство" (Раздел F)</t>
  </si>
  <si>
    <t>% к предыдущему году в сопоставимых ценах</t>
  </si>
  <si>
    <t>Индекс-дефлятор по объему работ, выполненных по виду деятельности "строительство" (Раздел F)</t>
  </si>
  <si>
    <t>Ввод в действие жилых домов</t>
  </si>
  <si>
    <t>тыс. кв. м. в общей площади</t>
  </si>
  <si>
    <t>Удельный вес жилых домов, построенных населением</t>
  </si>
  <si>
    <t>%</t>
  </si>
  <si>
    <t>3. Торговля и услуги населению</t>
  </si>
  <si>
    <t>Индекс потребительских цен</t>
  </si>
  <si>
    <t>Индекс потребительских цен за период с начала года</t>
  </si>
  <si>
    <t>к соответствующему периоду предыдущего года, %</t>
  </si>
  <si>
    <t>Оборот розничной торговли</t>
  </si>
  <si>
    <t>Индекс-дефлятор оборота розничной торговли</t>
  </si>
  <si>
    <t>Оборот общественного питания</t>
  </si>
  <si>
    <t>Индекс потребительских цен на продукцию общественного питания</t>
  </si>
  <si>
    <t>Распределение оборота розничной торговли по формам собственности</t>
  </si>
  <si>
    <t>Государственная и муниципальная</t>
  </si>
  <si>
    <t>Частная</t>
  </si>
  <si>
    <t>Другие формы собственности</t>
  </si>
  <si>
    <t>Распределение оборота розничной торговли по формам торговли</t>
  </si>
  <si>
    <t>Оборот розничной торговли торгующих организаций и индивидуальных предпринимателей, осуществляющих деятельность вне рынка</t>
  </si>
  <si>
    <t>Продажа на розничных рынках и ярмарках</t>
  </si>
  <si>
    <t xml:space="preserve">Оборот розничной торговли по торговым сетям </t>
  </si>
  <si>
    <t>% от оборота розничной торговли</t>
  </si>
  <si>
    <t>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</si>
  <si>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</si>
  <si>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</si>
  <si>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платных услуг населению</t>
  </si>
  <si>
    <t>Индекс-дефлятор объема платных услуг</t>
  </si>
  <si>
    <t>4. Внешнеэкономическая деятельность</t>
  </si>
  <si>
    <t>Экспорт товаров</t>
  </si>
  <si>
    <t xml:space="preserve"> млн. долл. США</t>
  </si>
  <si>
    <t>Импорт товаров</t>
  </si>
  <si>
    <t>Страны дальнего зарубежья</t>
  </si>
  <si>
    <t>Экспорт товаров - всего</t>
  </si>
  <si>
    <t>в том числе по группам товаров:</t>
  </si>
  <si>
    <t>Продовольственные товары и сельскохозяйственное сырье (группы 1-24)</t>
  </si>
  <si>
    <t>Продукция топливно-энергетического комплекса (группа 27)</t>
  </si>
  <si>
    <t>Продукция химической промышленности, каучук (группы 28-40)</t>
  </si>
  <si>
    <t>Древесина и целлюлозно-бумажные изделия (группы 44-49)</t>
  </si>
  <si>
    <t>Металлы и изделия из них (группы 72-83)</t>
  </si>
  <si>
    <t>Машины, оборудование и транспортные средства (группы 84-90)</t>
  </si>
  <si>
    <t>Импорт товаров - всего</t>
  </si>
  <si>
    <t>текстильное и швейное производство</t>
  </si>
  <si>
    <t xml:space="preserve">Государства-участники СНГ </t>
  </si>
  <si>
    <t>единиц</t>
  </si>
  <si>
    <t>в том числе по отдельным видам экономической деятельности: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</si>
  <si>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</si>
  <si>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</si>
  <si>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</si>
  <si>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</si>
  <si>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</si>
  <si>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</si>
  <si>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операции с недвижимом имуществом, аренда и предоставление услуг</t>
  </si>
  <si>
    <t>из них научные исследования и разработки</t>
  </si>
  <si>
    <t>тыс. чел.</t>
  </si>
  <si>
    <t>операции с недвижимом имуществом, аренда и предоставление услуг, в том числе:</t>
  </si>
  <si>
    <t xml:space="preserve">       научные исследования и разработки</t>
  </si>
  <si>
    <t xml:space="preserve">млрд. руб. </t>
  </si>
  <si>
    <t>в том числе по видам экономической деятельности:</t>
  </si>
  <si>
    <t>научные исследования и разработки</t>
  </si>
  <si>
    <t>6. Инвестиции</t>
  </si>
  <si>
    <t>Инвестиции в основной капитал</t>
  </si>
  <si>
    <t>Индекс физического объема инвестиций в основной капитал</t>
  </si>
  <si>
    <t>Индекс-дефлятор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</si>
  <si>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</si>
  <si>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</si>
  <si>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Распределение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по видам экономической деятельности:</t>
  </si>
  <si>
    <t>Раздел А: сельское хозяйство, охота и лесное хозяйство</t>
  </si>
  <si>
    <t>без субъектов малого предпринимательства; млн. руб.</t>
  </si>
  <si>
    <t>Раздел В: рыболовство, рыбоводство</t>
  </si>
  <si>
    <t>Раздел С: добыча полезных ископаемых</t>
  </si>
  <si>
    <t>Подраздел CA: Добыча топливно-энергетических полезных ископаемых</t>
  </si>
  <si>
    <t>Подраздел CB: Добыча полезных ископаемых, кроме топливно-энергетических</t>
  </si>
  <si>
    <t>Раздел D: обрабатывающие производства</t>
  </si>
  <si>
    <t>Подраздел DA: Производство пищевых продуктов, включая напитки, и табака</t>
  </si>
  <si>
    <t>Подраздел DB: Текстильное и швейное производство</t>
  </si>
  <si>
    <t>Подраздел DC: Производство кожи, изделий из кожи и производство обуви</t>
  </si>
  <si>
    <t>Подраздел DD: Обработка древесины и производство изделий из дерева</t>
  </si>
  <si>
    <t>Подраздел DE: Целлюлозно-бумажное производство; издательская и полиграфическая деятельность</t>
  </si>
  <si>
    <t>Подраздел DF: Производство кокса, нефтепродуктов</t>
  </si>
  <si>
    <t>Подраздел DG: Химическое производство</t>
  </si>
  <si>
    <t>Подраздел DH: Производство резиновых и пластмассовых изделий</t>
  </si>
  <si>
    <t>Подраздел DI: Производство прочих неметаллических минеральных продуктов</t>
  </si>
  <si>
    <t>Подраздел DJ: Металлургическое производство и производство готовых металлических изделий</t>
  </si>
  <si>
    <t>Подраздел DK: Производство машин и оборудования</t>
  </si>
  <si>
    <t>Подраздел DL: Производство электрооборудования, электронного и оптического оборудования</t>
  </si>
  <si>
    <t>Подраздел DM: Производство транспортных средств и оборудования</t>
  </si>
  <si>
    <t>Подраздел DN: Прочие производства</t>
  </si>
  <si>
    <t>Раздел F: строительство</t>
  </si>
  <si>
    <t>Раздел G: оптовая и розничная торговля; ремонт автотранспортных средств, мотоциклов, бытовых изделий и предметов личного пользования</t>
  </si>
  <si>
    <t>Раздел M: образование</t>
  </si>
  <si>
    <t>Раздел O: предоставление прочих коммунальных, социальных и персональных услуг</t>
  </si>
  <si>
    <t>Распределение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</si>
  <si>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>Собственные средства</t>
  </si>
  <si>
    <t>млн. рублей</t>
  </si>
  <si>
    <t>Привлеченные средства</t>
  </si>
  <si>
    <t>Бюджетные средства</t>
  </si>
  <si>
    <t>млн.руб.</t>
  </si>
  <si>
    <t>из них за счет:</t>
  </si>
  <si>
    <t>средств федерального бюджета</t>
  </si>
  <si>
    <t>образование</t>
  </si>
  <si>
    <t>социальная политика</t>
  </si>
  <si>
    <t>8. Денежные доходы и расходы населения</t>
  </si>
  <si>
    <t>Денежные доходы населения</t>
  </si>
  <si>
    <t>доходы от предпринимательской деятельности</t>
  </si>
  <si>
    <t>оплата труда</t>
  </si>
  <si>
    <t>другие доходы (включая "скрытые", от продажи валюты, денежные переводы и пр.)</t>
  </si>
  <si>
    <t>доходы от собственности</t>
  </si>
  <si>
    <t>социальные выплаты</t>
  </si>
  <si>
    <t>пенсии</t>
  </si>
  <si>
    <t>пособия и социальная помощь</t>
  </si>
  <si>
    <t>стипендии</t>
  </si>
  <si>
    <t xml:space="preserve">Среднедушевые денежные доходы (в месяц) </t>
  </si>
  <si>
    <t>руб.</t>
  </si>
  <si>
    <t>Средний размер назначенных пенсий</t>
  </si>
  <si>
    <t>Реальный размер назначенных пенсий</t>
  </si>
  <si>
    <t>Величина прожиточного минимума (в среднем на душу населения)</t>
  </si>
  <si>
    <t>руб. в месяц</t>
  </si>
  <si>
    <t>Численность населения с денежными доходами ниже величины прожиточного минимума</t>
  </si>
  <si>
    <t>Расходы населения</t>
  </si>
  <si>
    <t xml:space="preserve"> </t>
  </si>
  <si>
    <t>покупка товаров и оплата услуг</t>
  </si>
  <si>
    <t>из них покупка товаров</t>
  </si>
  <si>
    <t>обязательные платежи и разнообразные взносы</t>
  </si>
  <si>
    <t>прочие расходы</t>
  </si>
  <si>
    <t xml:space="preserve">      Превышение доходов над расходами (+), или расходов над доходами (-)</t>
  </si>
  <si>
    <t>9. Труд и занятость</t>
  </si>
  <si>
    <t>Среднегодовая численность занятых в экономике</t>
  </si>
  <si>
    <t>Распределение среднегодовой численности занятых в экономике по формам собственности:</t>
  </si>
  <si>
    <t>на предприятиях и в организациях государственной и муниципальной форм собственности</t>
  </si>
  <si>
    <t>собственность общественных и религиозных организаций (объединений)</t>
  </si>
  <si>
    <t>смешанная российская</t>
  </si>
  <si>
    <t>иностранная, совместная российская и иностранная</t>
  </si>
  <si>
    <t>частная</t>
  </si>
  <si>
    <t>Уровень безработицы</t>
  </si>
  <si>
    <t>Уровень зарегистрированной безработицы (на конец года)</t>
  </si>
  <si>
    <t>Численность безработных (по методологии МОТ)</t>
  </si>
  <si>
    <t>Численность безработных, зарегистрированных в  государственных учреждениях службы занятости населения (на конец года)</t>
  </si>
  <si>
    <t>Численность незанятых граждан, зарегистрированных в государственных учреждениях службы занятости населения, в расчете на одну заявленную вакансию (на конец года)</t>
  </si>
  <si>
    <t>чел.</t>
  </si>
  <si>
    <t>Фонд начисленной заработной платы всех работников</t>
  </si>
  <si>
    <t>Выплаты социального характера - всего</t>
  </si>
  <si>
    <t>Просроченная задолженность по заработной плате в процентах к месячному фонду заработной платы организаций, имеющих просроченную задолженность (без субъектов малого предпринимательства)</t>
  </si>
  <si>
    <t>на конец года, %</t>
  </si>
  <si>
    <t>Удельный вес лиц с высшим образованием в численности занятых в экономике</t>
  </si>
  <si>
    <t>10. Развитие социальной сферы</t>
  </si>
  <si>
    <t>Численность детей в дошкольных образовательных учреждениях</t>
  </si>
  <si>
    <t xml:space="preserve">Численность обучающихся общеобразовательных учреждениях (без вечерних (сменных) общеобразовательных учреждениях (на начало учебного года) </t>
  </si>
  <si>
    <t>государственных и муниципальных</t>
  </si>
  <si>
    <t>негосударственных</t>
  </si>
  <si>
    <t>Численность обучающихся в образовательных учреждений начального профессионального образования</t>
  </si>
  <si>
    <t>Численность студентов образовательных учреждений среднего профессионального образования (на начало учебного года)</t>
  </si>
  <si>
    <t>из них в государственных и муниципальных образовательных учреждениях</t>
  </si>
  <si>
    <t>Численность студентов образовательных учреждений высшего профессионального образования (на начало учебного года)</t>
  </si>
  <si>
    <t>Выпуск специалистов:</t>
  </si>
  <si>
    <t>Выпуск специалистов образовательными учреждениями среднего профессионального образования</t>
  </si>
  <si>
    <t>Выпуск специалистов образовательными учреждениями высшего профессионального образования</t>
  </si>
  <si>
    <t>Обеспеченность</t>
  </si>
  <si>
    <t xml:space="preserve">Обеспеченность: 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</si>
  <si>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</si>
  <si>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</si>
  <si>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</si>
  <si>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</si>
  <si>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</si>
  <si>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мощностью амбулаторно-поликлинических учреждений на 10 000 человек населения</t>
  </si>
  <si>
    <t>на конец года; посещений в смену</t>
  </si>
  <si>
    <t>Численность:</t>
  </si>
  <si>
    <t>врачей всех специальностей</t>
  </si>
  <si>
    <t>на конец года; тыс. чел.</t>
  </si>
  <si>
    <t>среднего медицинского персонала</t>
  </si>
  <si>
    <t>11. Окружающая среда</t>
  </si>
  <si>
    <t xml:space="preserve">Текущие затраты на охрану окружающей среды </t>
  </si>
  <si>
    <t xml:space="preserve">Инвестиции в основной капитал, направленные на охрану окружающей среды и рациональное использование природных ресурсов </t>
  </si>
  <si>
    <t>Всего</t>
  </si>
  <si>
    <t>бюджетов субъектов Российской Федерации и местных бюджетов</t>
  </si>
  <si>
    <t>собственных средств предприятий</t>
  </si>
  <si>
    <r>
      <t xml:space="preserve">Реальные </t>
    </r>
    <r>
      <rPr>
        <sz val="14"/>
        <color indexed="8"/>
        <rFont val="Times New Roman"/>
        <family val="1"/>
        <charset val="204"/>
      </rPr>
      <t>денежные доходы населения</t>
    </r>
  </si>
  <si>
    <t xml:space="preserve">Число выбывших с территории региона </t>
  </si>
  <si>
    <t>тыс. человек</t>
  </si>
  <si>
    <t>Число прибывших на территорию региона</t>
  </si>
  <si>
    <t>Сброс загрязненных сточных вод в поверхностные водные объекты</t>
  </si>
  <si>
    <t>млн. куб.м</t>
  </si>
  <si>
    <t>Выбросы загрязняющих веществ в атмосферный воздух, отходящих от стационарных источников</t>
  </si>
  <si>
    <t>Использование свежей воды</t>
  </si>
  <si>
    <t>млн.куб.м</t>
  </si>
  <si>
    <t>Объем оборотной и последовательно используемой воды</t>
  </si>
  <si>
    <t>млн. куб. м.</t>
  </si>
  <si>
    <t>Форма 2п</t>
  </si>
  <si>
    <t>Темп роста отгрузки - РАЗДЕЛ С: Добыча полезных ископаемых</t>
  </si>
  <si>
    <t>Темп роста отгрузки - РАЗДЕЛ D: Обрабатывающие производства</t>
  </si>
  <si>
    <t>% к предыдущему году в действующих ценах</t>
  </si>
  <si>
    <t>Индекс-дефлятор отрузки - РАЗДЕЛ C: Добыча полезных ископаемых</t>
  </si>
  <si>
    <t>Индекс-дефлятор отрузки - РАЗДЕЛ D: Обрабатывающие производства</t>
  </si>
  <si>
    <t>Среднесписочная численность работников организаций (без внешних совместителей)</t>
  </si>
  <si>
    <t>Безвозмездные поступления</t>
  </si>
  <si>
    <t>дотации из федерального бюджета</t>
  </si>
  <si>
    <t>дотации на выравнивание бюджетной обеспеченности</t>
  </si>
  <si>
    <t>субсидии из федерального бюджета</t>
  </si>
  <si>
    <t>субвенции из федерального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</si>
  <si>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</si>
  <si>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</si>
  <si>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</si>
  <si>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</si>
  <si>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</si>
  <si>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</si>
  <si>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</si>
  <si>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</si>
  <si>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</si>
  <si>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</si>
  <si>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</si>
  <si>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Численность экономически активного населения</t>
  </si>
  <si>
    <t>мест на 1000 детей в возрасте 1-6 лет</t>
  </si>
  <si>
    <t xml:space="preserve">Основные показатели, представляемые для разработки прогноза социально-экономического развития  Российской Федерации </t>
  </si>
  <si>
    <t>Показатели</t>
  </si>
  <si>
    <t>Единица измерения</t>
  </si>
  <si>
    <t>отчет</t>
  </si>
  <si>
    <t>оценка</t>
  </si>
  <si>
    <t>прогноз</t>
  </si>
  <si>
    <t>1. Население</t>
  </si>
  <si>
    <t>Численность населения (среднегодовая)</t>
  </si>
  <si>
    <t>Все население (среднегодовая)</t>
  </si>
  <si>
    <t>тыс.чел.</t>
  </si>
  <si>
    <t>% к предыдущему году</t>
  </si>
  <si>
    <t>Городское население (среднегодовая)</t>
  </si>
  <si>
    <t>Сельское население (среднегодовая)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</si>
  <si>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</si>
  <si>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</si>
  <si>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</si>
  <si>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</si>
  <si>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</si>
  <si>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</si>
  <si>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>Коэффициент миграционного прироста</t>
  </si>
  <si>
    <t>на 10 000 человек населения</t>
  </si>
  <si>
    <t>2. Производство товаров и услуг</t>
  </si>
  <si>
    <t>2.1. Выпуск товаров и услуг</t>
  </si>
  <si>
    <t>Выпуск товаров и услуг</t>
  </si>
  <si>
    <t xml:space="preserve">млн. руб. </t>
  </si>
  <si>
    <t>2.3. Промышленное производство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</si>
  <si>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</si>
  <si>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</si>
  <si>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Индекс производства - РАЗДЕЛ C: Добыча полезных ископаемых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</si>
  <si>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</si>
  <si>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</si>
  <si>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Индекс производства - РАЗДЕЛ D: Обрабатывающие производства</t>
  </si>
  <si>
    <t>Налоговые и неналоговые доходы - всего</t>
  </si>
  <si>
    <t>в ценах соответствующих лет; % от общего объема оборота розничной торговли муниципального образования</t>
  </si>
  <si>
    <t>Среднемесячная номинальная начисленная заработная плата в целом по району</t>
  </si>
  <si>
    <t>Доходы консолидированного бюджета муниципального района - всего</t>
  </si>
  <si>
    <t>Налоговые доходы консолидированного бюджета муниципалного района - всего</t>
  </si>
  <si>
    <t>Расходы консолидированного бюджета муниципального района всего</t>
  </si>
  <si>
    <t xml:space="preserve">7. Консолидированный бюджет муниципального района </t>
  </si>
  <si>
    <t>% от общей численности населения района</t>
  </si>
  <si>
    <t xml:space="preserve">      Дефицит(-),профицит(+) консолидированного бюджета муниципального района</t>
  </si>
  <si>
    <t>Муниципальный долг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</si>
  <si>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</si>
  <si>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</si>
  <si>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>5.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</si>
  <si>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</si>
  <si>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 xml:space="preserve">                               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</si>
  <si>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</si>
  <si>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</si>
  <si>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 xml:space="preserve"> % от общего объема оборота розничной торговли муниципального образования</t>
  </si>
  <si>
    <t>в ценах соответствующих лет;</t>
  </si>
  <si>
    <t>к</t>
  </si>
  <si>
    <t>5001,9/100</t>
  </si>
  <si>
    <t>Валдайский муниципальный район</t>
  </si>
  <si>
    <t>базовый</t>
  </si>
  <si>
    <t>целевой</t>
  </si>
  <si>
    <t xml:space="preserve">2.6. Производство важнейших видов продукции в натуральном выражении </t>
  </si>
  <si>
    <t>больничными койками</t>
  </si>
  <si>
    <t>консервативный</t>
  </si>
  <si>
    <t>на 2018 год и на период до 2020 года.</t>
  </si>
  <si>
    <t>1 вариант</t>
  </si>
  <si>
    <t>2 вариант</t>
  </si>
  <si>
    <t>3 вариант</t>
  </si>
  <si>
    <t>4640,8/100</t>
  </si>
  <si>
    <t>4664,0/100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</si>
  <si>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</si>
  <si>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Темп роста отгрузки - РАЗДЕЛ D: Обеспечение электрической энергией, газом и паром; кондиционирование воздуха</t>
  </si>
  <si>
    <t>Индекс-дефлятор отгрузки - РАЗДЕЛ D: Обеспечение электрической энергией, газом и паром; кондиционирование воздуха</t>
  </si>
  <si>
    <t>Индекс производства - РАЗДЕЛ D: 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</si>
  <si>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</si>
  <si>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</si>
  <si>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</si>
  <si>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Индекс-дефлятор отгрузки - РАЗДЕЛ E: Водоснабжение; водоотведение, организация сбора и утилизации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</si>
  <si>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</si>
  <si>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4641,6/100</t>
  </si>
  <si>
    <t>4696,4/100</t>
  </si>
  <si>
    <t>4700,9/100</t>
  </si>
  <si>
    <t>4692,7/100</t>
  </si>
  <si>
    <t>4823,2/100</t>
  </si>
  <si>
    <t>4818,4/100</t>
  </si>
  <si>
    <t>4763/100</t>
  </si>
  <si>
    <t>4972,7/100</t>
  </si>
  <si>
    <t>4977,4/100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</si>
  <si>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</si>
  <si>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</si>
  <si>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</si>
  <si>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</si>
  <si>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</si>
  <si>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</si>
  <si>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</si>
  <si>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</si>
  <si>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</si>
  <si>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</si>
  <si>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</si>
  <si>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</si>
  <si>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</si>
  <si>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 xml:space="preserve">% к предыдущему году </t>
  </si>
  <si>
    <t xml:space="preserve">Приложение                                                                                                      к постановлению Администрации                                                          муниципального района                                                                                    от 23.11.2017 №2422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</si>
</sst>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Tahoma"/>
      <family val="2"/>
    </font>
    <font>
      <sz val="9"/>
      <color indexed="8"/>
      <name val="Arial Cyr"/>
      <family val="2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 shrinkToFit="1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164" fontId="10" fillId="0" borderId="3" xfId="0" applyNumberFormat="1" applyFont="1" applyFill="1" applyBorder="1" applyAlignment="1" applyProtection="1">
      <alignment horizontal="right"/>
      <protection locked="0"/>
    </xf>
    <xf numFmtId="164" fontId="10" fillId="0" borderId="4" xfId="0" applyNumberFormat="1" applyFont="1" applyFill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4" fontId="9" fillId="0" borderId="1" xfId="0" applyNumberFormat="1" applyFont="1" applyFill="1" applyBorder="1" applyAlignment="1" applyProtection="1">
      <alignment horizontal="center" wrapText="1"/>
      <protection locked="0"/>
    </xf>
    <xf numFmtId="2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5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right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vertical="center" wrapText="1" shrinkToFi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vertical="center" wrapText="1" shrinkToFit="1"/>
    </xf>
    <xf numFmtId="0" fontId="1" fillId="0" borderId="1" xfId="0" applyFont="1" applyFill="1" applyBorder="1"/>
    <xf numFmtId="0" fontId="9" fillId="0" borderId="9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6" fillId="0" borderId="0" xfId="0" applyFont="1"/>
    <xf numFmtId="164" fontId="10" fillId="0" borderId="1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2"/>
  <sheetViews>
    <sheetView tabSelected="1" topLeftCell="C1" zoomScale="70" workbookViewId="0">
      <selection activeCell="J1" sqref="J1:N1"/>
    </sheetView>
  </sheetViews>
  <sheetFormatPr defaultRowHeight="12.75" x14ac:dyDescent="0.2"/>
  <cols>
    <col min="1" max="1" width="78.5703125" customWidth="1"/>
    <col min="2" max="2" width="43.42578125" customWidth="1"/>
    <col min="3" max="14" width="13.7109375" customWidth="1"/>
    <col min="15" max="15" width="8.42578125" customWidth="1"/>
  </cols>
  <sheetData>
    <row r="1" spans="1:14" ht="69" customHeight="1" x14ac:dyDescent="0.2">
      <c r="J1" s="54" t="s">
        <v>359</v>
      </c>
      <c r="K1" s="55"/>
      <c r="L1" s="55"/>
      <c r="M1" s="55"/>
      <c r="N1" s="55"/>
    </row>
    <row r="2" spans="1:14" ht="20.25" x14ac:dyDescent="0.2">
      <c r="A2" s="56" t="s">
        <v>237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4.75" customHeight="1" x14ac:dyDescent="0.2">
      <c r="A3" s="57" t="s">
        <v>262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5.5" customHeight="1" x14ac:dyDescent="0.2">
      <c r="A4" s="57" t="s">
        <v>321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45" customHeight="1" x14ac:dyDescent="0.3">
      <c r="A5" s="48" t="s">
        <v>315</v>
      </c>
    </row>
    <row r="7" spans="1:14" ht="18.75" x14ac:dyDescent="0.2">
      <c r="A7" s="50" t="s">
        <v>263</v>
      </c>
      <c r="B7" s="51" t="s">
        <v>264</v>
      </c>
      <c r="C7" s="2" t="s">
        <v>265</v>
      </c>
      <c r="D7" s="2" t="s">
        <v>265</v>
      </c>
      <c r="E7" s="2" t="s">
        <v>266</v>
      </c>
      <c r="F7" s="2" t="s">
        <v>267</v>
      </c>
      <c r="G7" s="2"/>
      <c r="H7" s="2"/>
      <c r="I7" s="2"/>
      <c r="J7" s="2"/>
      <c r="K7" s="2"/>
      <c r="L7" s="2"/>
      <c r="M7" s="2"/>
      <c r="N7" s="2"/>
    </row>
    <row r="8" spans="1:14" ht="18.75" x14ac:dyDescent="0.2">
      <c r="A8" s="50"/>
      <c r="B8" s="52"/>
      <c r="C8" s="51">
        <v>2015</v>
      </c>
      <c r="D8" s="51">
        <v>2016</v>
      </c>
      <c r="E8" s="51">
        <v>2017</v>
      </c>
      <c r="F8" s="2">
        <v>2018</v>
      </c>
      <c r="G8" s="2"/>
      <c r="H8" s="2"/>
      <c r="I8" s="2">
        <v>2019</v>
      </c>
      <c r="J8" s="2"/>
      <c r="K8" s="2"/>
      <c r="L8" s="2">
        <v>2020</v>
      </c>
      <c r="M8" s="2"/>
      <c r="N8" s="2"/>
    </row>
    <row r="9" spans="1:14" ht="18.75" customHeight="1" x14ac:dyDescent="0.2">
      <c r="A9" s="50"/>
      <c r="B9" s="53"/>
      <c r="C9" s="53"/>
      <c r="D9" s="53"/>
      <c r="E9" s="53"/>
      <c r="F9" s="1" t="s">
        <v>320</v>
      </c>
      <c r="G9" s="1" t="s">
        <v>316</v>
      </c>
      <c r="H9" s="1" t="s">
        <v>317</v>
      </c>
      <c r="I9" s="1" t="s">
        <v>320</v>
      </c>
      <c r="J9" s="1" t="s">
        <v>316</v>
      </c>
      <c r="K9" s="1" t="s">
        <v>317</v>
      </c>
      <c r="L9" s="1" t="s">
        <v>320</v>
      </c>
      <c r="M9" s="1" t="s">
        <v>316</v>
      </c>
      <c r="N9" s="1" t="s">
        <v>317</v>
      </c>
    </row>
    <row r="10" spans="1:14" ht="18.75" customHeight="1" x14ac:dyDescent="0.2">
      <c r="A10" s="1"/>
      <c r="B10" s="35"/>
      <c r="C10" s="35"/>
      <c r="D10" s="35"/>
      <c r="E10" s="35"/>
      <c r="F10" s="1" t="s">
        <v>322</v>
      </c>
      <c r="G10" s="1" t="s">
        <v>323</v>
      </c>
      <c r="H10" s="1" t="s">
        <v>324</v>
      </c>
      <c r="I10" s="1" t="s">
        <v>322</v>
      </c>
      <c r="J10" s="1" t="s">
        <v>323</v>
      </c>
      <c r="K10" s="1" t="s">
        <v>324</v>
      </c>
      <c r="L10" s="1" t="s">
        <v>322</v>
      </c>
      <c r="M10" s="1" t="s">
        <v>323</v>
      </c>
      <c r="N10" s="1" t="s">
        <v>324</v>
      </c>
    </row>
    <row r="11" spans="1:14" ht="18.75" x14ac:dyDescent="0.2">
      <c r="A11" s="3" t="s">
        <v>268</v>
      </c>
      <c r="B11" s="19"/>
      <c r="C11" s="5"/>
      <c r="D11" s="5"/>
      <c r="E11" s="5"/>
      <c r="F11" s="5"/>
      <c r="G11" s="5"/>
      <c r="H11" s="5" t="s">
        <v>170</v>
      </c>
      <c r="I11" s="5"/>
      <c r="J11" s="5"/>
      <c r="K11" s="5"/>
      <c r="L11" s="5"/>
      <c r="M11" s="5"/>
      <c r="N11" s="5"/>
    </row>
    <row r="12" spans="1:14" ht="18.75" x14ac:dyDescent="0.2">
      <c r="A12" s="3" t="s">
        <v>269</v>
      </c>
      <c r="B12" s="1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8.75" x14ac:dyDescent="0.2">
      <c r="A13" s="6" t="s">
        <v>270</v>
      </c>
      <c r="B13" s="4" t="s">
        <v>271</v>
      </c>
      <c r="C13" s="5">
        <f>C14+C15</f>
        <v>24237</v>
      </c>
      <c r="D13" s="5">
        <f>D14+D15</f>
        <v>23972</v>
      </c>
      <c r="E13" s="5">
        <f>E14+E15</f>
        <v>23776</v>
      </c>
      <c r="F13" s="5">
        <f t="shared" ref="F13:N13" si="0">F14+F15</f>
        <v>23600</v>
      </c>
      <c r="G13" s="5">
        <f t="shared" si="0"/>
        <v>23630</v>
      </c>
      <c r="H13" s="5">
        <f t="shared" si="0"/>
        <v>23650</v>
      </c>
      <c r="I13" s="5">
        <f t="shared" si="0"/>
        <v>23400</v>
      </c>
      <c r="J13" s="5">
        <f t="shared" si="0"/>
        <v>23420</v>
      </c>
      <c r="K13" s="5">
        <f t="shared" si="0"/>
        <v>23450</v>
      </c>
      <c r="L13" s="5">
        <f t="shared" si="0"/>
        <v>23200</v>
      </c>
      <c r="M13" s="5">
        <f t="shared" si="0"/>
        <v>23200</v>
      </c>
      <c r="N13" s="5">
        <f t="shared" si="0"/>
        <v>23200</v>
      </c>
    </row>
    <row r="14" spans="1:14" ht="18.75" x14ac:dyDescent="0.2">
      <c r="A14" s="6" t="s">
        <v>273</v>
      </c>
      <c r="B14" s="4" t="s">
        <v>271</v>
      </c>
      <c r="C14" s="5">
        <v>14614</v>
      </c>
      <c r="D14" s="5">
        <v>14483</v>
      </c>
      <c r="E14" s="5">
        <v>14379</v>
      </c>
      <c r="F14" s="5">
        <v>14300</v>
      </c>
      <c r="G14" s="5">
        <v>14320</v>
      </c>
      <c r="H14" s="5">
        <v>14330</v>
      </c>
      <c r="I14" s="5">
        <v>14100</v>
      </c>
      <c r="J14" s="5">
        <v>14110</v>
      </c>
      <c r="K14" s="5">
        <v>14125</v>
      </c>
      <c r="L14" s="5">
        <v>13900</v>
      </c>
      <c r="M14" s="5">
        <v>13900</v>
      </c>
      <c r="N14" s="5">
        <v>13900</v>
      </c>
    </row>
    <row r="15" spans="1:14" ht="18.75" x14ac:dyDescent="0.2">
      <c r="A15" s="6" t="s">
        <v>274</v>
      </c>
      <c r="B15" s="4" t="s">
        <v>271</v>
      </c>
      <c r="C15" s="5">
        <v>9623</v>
      </c>
      <c r="D15" s="5">
        <v>9489</v>
      </c>
      <c r="E15" s="5">
        <v>9397</v>
      </c>
      <c r="F15" s="5">
        <v>9300</v>
      </c>
      <c r="G15" s="5">
        <v>9310</v>
      </c>
      <c r="H15" s="5">
        <v>9320</v>
      </c>
      <c r="I15" s="5">
        <v>9300</v>
      </c>
      <c r="J15" s="5">
        <v>9310</v>
      </c>
      <c r="K15" s="5">
        <v>9325</v>
      </c>
      <c r="L15" s="5">
        <v>9300</v>
      </c>
      <c r="M15" s="5">
        <v>9300</v>
      </c>
      <c r="N15" s="5">
        <v>9300</v>
      </c>
    </row>
    <row r="16" spans="1:14" ht="37.5" x14ac:dyDescent="0.2">
      <c r="A16" s="6" t="s">
        <v>275</v>
      </c>
      <c r="B16" s="4" t="s">
        <v>276</v>
      </c>
      <c r="C16" s="5">
        <v>11.1</v>
      </c>
      <c r="D16" s="5">
        <v>11.96</v>
      </c>
      <c r="E16" s="5">
        <v>11</v>
      </c>
      <c r="F16" s="5">
        <v>11</v>
      </c>
      <c r="G16" s="5">
        <v>11.05</v>
      </c>
      <c r="H16" s="5">
        <v>11.1</v>
      </c>
      <c r="I16" s="5">
        <v>11.05</v>
      </c>
      <c r="J16" s="5">
        <v>11.1</v>
      </c>
      <c r="K16" s="5">
        <v>11.15</v>
      </c>
      <c r="L16" s="5">
        <v>1.1499999999999999</v>
      </c>
      <c r="M16" s="5">
        <v>11.2</v>
      </c>
      <c r="N16" s="5">
        <v>11.2</v>
      </c>
    </row>
    <row r="17" spans="1:14" ht="37.5" x14ac:dyDescent="0.2">
      <c r="A17" s="6" t="s">
        <v>277</v>
      </c>
      <c r="B17" s="4" t="s">
        <v>278</v>
      </c>
      <c r="C17" s="5">
        <v>19.3</v>
      </c>
      <c r="D17" s="5">
        <v>21.89</v>
      </c>
      <c r="E17" s="5">
        <v>20</v>
      </c>
      <c r="F17" s="5">
        <v>19.2</v>
      </c>
      <c r="G17" s="5">
        <v>19.2</v>
      </c>
      <c r="H17" s="5">
        <v>19.149999999999999</v>
      </c>
      <c r="I17" s="5">
        <v>19.149999999999999</v>
      </c>
      <c r="J17" s="5">
        <v>19.100000000000001</v>
      </c>
      <c r="K17" s="5">
        <v>19.05</v>
      </c>
      <c r="L17" s="5">
        <v>19.05</v>
      </c>
      <c r="M17" s="5">
        <v>19</v>
      </c>
      <c r="N17" s="5">
        <v>19</v>
      </c>
    </row>
    <row r="18" spans="1:14" ht="18.75" x14ac:dyDescent="0.2">
      <c r="A18" s="6" t="s">
        <v>279</v>
      </c>
      <c r="B18" s="4" t="s">
        <v>280</v>
      </c>
      <c r="C18" s="5">
        <v>-8.6</v>
      </c>
      <c r="D18" s="5">
        <v>-9.9</v>
      </c>
      <c r="E18" s="5">
        <v>-9.4</v>
      </c>
      <c r="F18" s="5">
        <v>-9.4</v>
      </c>
      <c r="G18" s="5">
        <v>-9.3000000000000007</v>
      </c>
      <c r="H18" s="5">
        <v>-9.1999999999999993</v>
      </c>
      <c r="I18" s="5">
        <v>-9.3000000000000007</v>
      </c>
      <c r="J18" s="5">
        <v>-9.1999999999999993</v>
      </c>
      <c r="K18" s="5">
        <v>-9.1</v>
      </c>
      <c r="L18" s="5">
        <v>-9.1999999999999993</v>
      </c>
      <c r="M18" s="5">
        <v>-9.1999999999999993</v>
      </c>
      <c r="N18" s="5">
        <v>-9.1999999999999993</v>
      </c>
    </row>
    <row r="19" spans="1:14" ht="18.75" x14ac:dyDescent="0.2">
      <c r="A19" s="6" t="s">
        <v>229</v>
      </c>
      <c r="B19" s="4" t="s">
        <v>228</v>
      </c>
      <c r="C19" s="5">
        <v>1.3</v>
      </c>
      <c r="D19" s="5">
        <v>1</v>
      </c>
      <c r="E19" s="5">
        <v>1</v>
      </c>
      <c r="F19" s="5">
        <v>0.9</v>
      </c>
      <c r="G19" s="5">
        <v>1</v>
      </c>
      <c r="H19" s="5">
        <v>1</v>
      </c>
      <c r="I19" s="5">
        <v>1</v>
      </c>
      <c r="J19" s="5">
        <v>1.1000000000000001</v>
      </c>
      <c r="K19" s="5">
        <v>1.1000000000000001</v>
      </c>
      <c r="L19" s="5">
        <v>1.1000000000000001</v>
      </c>
      <c r="M19" s="5">
        <v>1.2</v>
      </c>
      <c r="N19" s="5">
        <v>1.2</v>
      </c>
    </row>
    <row r="20" spans="1:14" ht="18.75" x14ac:dyDescent="0.2">
      <c r="A20" s="6" t="s">
        <v>227</v>
      </c>
      <c r="B20" s="4" t="s">
        <v>228</v>
      </c>
      <c r="C20" s="5">
        <v>1.2</v>
      </c>
      <c r="D20" s="5">
        <v>1.1000000000000001</v>
      </c>
      <c r="E20" s="5">
        <v>1</v>
      </c>
      <c r="F20" s="5">
        <v>1.1000000000000001</v>
      </c>
      <c r="G20" s="5">
        <v>1</v>
      </c>
      <c r="H20" s="5">
        <v>1</v>
      </c>
      <c r="I20" s="5">
        <v>1</v>
      </c>
      <c r="J20" s="5">
        <v>0.9</v>
      </c>
      <c r="K20" s="5">
        <v>0.9</v>
      </c>
      <c r="L20" s="5">
        <v>0.9</v>
      </c>
      <c r="M20" s="5">
        <v>0.9</v>
      </c>
      <c r="N20" s="5">
        <v>0.9</v>
      </c>
    </row>
    <row r="21" spans="1:14" ht="18.75" x14ac:dyDescent="0.2">
      <c r="A21" s="6" t="s">
        <v>281</v>
      </c>
      <c r="B21" s="4" t="s">
        <v>282</v>
      </c>
      <c r="C21" s="5">
        <v>5.8</v>
      </c>
      <c r="D21" s="5">
        <v>-6.1</v>
      </c>
      <c r="E21" s="5">
        <v>-6</v>
      </c>
      <c r="F21" s="5">
        <v>-6</v>
      </c>
      <c r="G21" s="5">
        <v>-6</v>
      </c>
      <c r="H21" s="5">
        <v>-5.9</v>
      </c>
      <c r="I21" s="5">
        <v>-5.9</v>
      </c>
      <c r="J21" s="5">
        <v>-5.8</v>
      </c>
      <c r="K21" s="5">
        <v>-5.8</v>
      </c>
      <c r="L21" s="5">
        <v>-5.8</v>
      </c>
      <c r="M21" s="5">
        <v>-5.7</v>
      </c>
      <c r="N21" s="5">
        <v>-5.7</v>
      </c>
    </row>
    <row r="22" spans="1:14" ht="18.75" x14ac:dyDescent="0.2">
      <c r="A22" s="3" t="s">
        <v>283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8.75" x14ac:dyDescent="0.2">
      <c r="A23" s="3" t="s">
        <v>284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8.75" x14ac:dyDescent="0.2">
      <c r="A24" s="6" t="s">
        <v>285</v>
      </c>
      <c r="B24" s="4" t="s">
        <v>286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8.75" x14ac:dyDescent="0.2">
      <c r="A25" s="3" t="s">
        <v>287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8.75" x14ac:dyDescent="0.2">
      <c r="A26" s="3" t="s">
        <v>288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56.25" x14ac:dyDescent="0.2">
      <c r="A27" s="6" t="s">
        <v>289</v>
      </c>
      <c r="B27" s="4" t="s">
        <v>286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36.75" customHeight="1" x14ac:dyDescent="0.2">
      <c r="A28" s="6" t="s">
        <v>238</v>
      </c>
      <c r="B28" s="4" t="s">
        <v>240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38.25" customHeight="1" x14ac:dyDescent="0.2">
      <c r="A29" s="6" t="s">
        <v>241</v>
      </c>
      <c r="B29" s="4" t="s">
        <v>272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37.5" x14ac:dyDescent="0.2">
      <c r="A30" s="6" t="s">
        <v>290</v>
      </c>
      <c r="B30" s="4" t="s">
        <v>50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8.75" x14ac:dyDescent="0.2">
      <c r="A31" s="3" t="s">
        <v>291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56.25" x14ac:dyDescent="0.2">
      <c r="A32" s="6" t="s">
        <v>292</v>
      </c>
      <c r="B32" s="4" t="s">
        <v>286</v>
      </c>
      <c r="C32" s="1">
        <v>551</v>
      </c>
      <c r="D32" s="1">
        <v>664.6</v>
      </c>
      <c r="E32" s="1">
        <v>665</v>
      </c>
      <c r="F32" s="1">
        <v>680</v>
      </c>
      <c r="G32" s="1">
        <v>674</v>
      </c>
      <c r="H32" s="1">
        <v>682</v>
      </c>
      <c r="I32" s="1">
        <v>680.7</v>
      </c>
      <c r="J32" s="1">
        <v>677.7</v>
      </c>
      <c r="K32" s="1">
        <v>700</v>
      </c>
      <c r="L32" s="1">
        <v>693</v>
      </c>
      <c r="M32" s="1">
        <v>690</v>
      </c>
      <c r="N32" s="1">
        <v>695</v>
      </c>
    </row>
    <row r="33" spans="1:14" ht="37.5" x14ac:dyDescent="0.3">
      <c r="A33" s="6" t="s">
        <v>239</v>
      </c>
      <c r="B33" s="4" t="s">
        <v>240</v>
      </c>
      <c r="C33" s="20">
        <v>170.8</v>
      </c>
      <c r="D33" s="20">
        <v>120.4</v>
      </c>
      <c r="E33" s="20">
        <f>E32/D32*100</f>
        <v>100.06018657839302</v>
      </c>
      <c r="F33" s="20">
        <f>F32/E32*100</f>
        <v>102.25563909774435</v>
      </c>
      <c r="G33" s="20">
        <f>G32/E32*100</f>
        <v>101.35338345864662</v>
      </c>
      <c r="H33" s="20">
        <f t="shared" ref="H33:M33" si="1">H32/E32*100</f>
        <v>102.5563909774436</v>
      </c>
      <c r="I33" s="20">
        <f t="shared" si="1"/>
        <v>100.10294117647061</v>
      </c>
      <c r="J33" s="20">
        <f t="shared" si="1"/>
        <v>100.54896142433236</v>
      </c>
      <c r="K33" s="20">
        <f t="shared" si="1"/>
        <v>102.63929618768329</v>
      </c>
      <c r="L33" s="21">
        <f t="shared" si="1"/>
        <v>101.80696342000881</v>
      </c>
      <c r="M33" s="21">
        <f t="shared" si="1"/>
        <v>101.81496237273129</v>
      </c>
      <c r="N33" s="22">
        <f>N32/J32*100</f>
        <v>102.5527519551424</v>
      </c>
    </row>
    <row r="34" spans="1:14" ht="37.5" x14ac:dyDescent="0.2">
      <c r="A34" s="6" t="s">
        <v>242</v>
      </c>
      <c r="B34" s="4" t="s">
        <v>272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37.5" x14ac:dyDescent="0.2">
      <c r="A35" s="6" t="s">
        <v>293</v>
      </c>
      <c r="B35" s="4" t="s">
        <v>50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37.5" x14ac:dyDescent="0.2">
      <c r="A36" s="3" t="s">
        <v>11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72.75" customHeight="1" x14ac:dyDescent="0.2">
      <c r="A37" s="15" t="s">
        <v>327</v>
      </c>
      <c r="B37" s="4" t="s">
        <v>286</v>
      </c>
      <c r="C37" s="5">
        <v>382.5</v>
      </c>
      <c r="D37" s="5">
        <v>321.5</v>
      </c>
      <c r="E37" s="5">
        <v>324</v>
      </c>
      <c r="F37" s="5">
        <v>329</v>
      </c>
      <c r="G37" s="5">
        <v>327</v>
      </c>
      <c r="H37" s="5">
        <v>330</v>
      </c>
      <c r="I37" s="5">
        <v>330</v>
      </c>
      <c r="J37" s="5">
        <v>333</v>
      </c>
      <c r="K37" s="5">
        <v>335</v>
      </c>
      <c r="L37" s="5">
        <v>335</v>
      </c>
      <c r="M37" s="5">
        <v>338</v>
      </c>
      <c r="N37" s="5">
        <v>340</v>
      </c>
    </row>
    <row r="38" spans="1:14" ht="37.5" x14ac:dyDescent="0.3">
      <c r="A38" s="15" t="s">
        <v>328</v>
      </c>
      <c r="B38" s="4" t="s">
        <v>240</v>
      </c>
      <c r="C38" s="20">
        <v>102.2</v>
      </c>
      <c r="D38" s="20">
        <v>83.9</v>
      </c>
      <c r="E38" s="20">
        <f>E37/D37*100</f>
        <v>100.77760497667185</v>
      </c>
      <c r="F38" s="20">
        <f>F37/E37*100</f>
        <v>101.54320987654322</v>
      </c>
      <c r="G38" s="20">
        <f>G37/E37*100</f>
        <v>100.92592592592592</v>
      </c>
      <c r="H38" s="20">
        <f t="shared" ref="H38:M38" si="2">H37/E37*100</f>
        <v>101.85185185185186</v>
      </c>
      <c r="I38" s="20">
        <f t="shared" si="2"/>
        <v>100.30395136778117</v>
      </c>
      <c r="J38" s="20">
        <f t="shared" si="2"/>
        <v>101.83486238532109</v>
      </c>
      <c r="K38" s="20">
        <f t="shared" si="2"/>
        <v>101.51515151515152</v>
      </c>
      <c r="L38" s="21">
        <f t="shared" si="2"/>
        <v>101.51515151515152</v>
      </c>
      <c r="M38" s="21">
        <f t="shared" si="2"/>
        <v>101.50150150150151</v>
      </c>
      <c r="N38" s="22">
        <f>N37/J37*100</f>
        <v>102.10210210210211</v>
      </c>
    </row>
    <row r="39" spans="1:14" ht="56.25" x14ac:dyDescent="0.3">
      <c r="A39" s="15" t="s">
        <v>329</v>
      </c>
      <c r="B39" s="4" t="s">
        <v>272</v>
      </c>
      <c r="C39" s="22"/>
      <c r="D39" s="22"/>
      <c r="E39" s="22"/>
      <c r="F39" s="22"/>
      <c r="G39" s="22"/>
      <c r="H39" s="22"/>
      <c r="I39" s="22"/>
      <c r="J39" s="22"/>
      <c r="K39" s="22"/>
      <c r="L39" s="49"/>
      <c r="M39" s="22"/>
      <c r="N39" s="22"/>
    </row>
    <row r="40" spans="1:14" ht="37.5" x14ac:dyDescent="0.3">
      <c r="A40" s="15" t="s">
        <v>330</v>
      </c>
      <c r="B40" s="4" t="s">
        <v>50</v>
      </c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21"/>
      <c r="N40" s="22"/>
    </row>
    <row r="41" spans="1:14" ht="56.25" x14ac:dyDescent="0.3">
      <c r="A41" s="13" t="s">
        <v>331</v>
      </c>
      <c r="B41" s="4"/>
      <c r="C41" s="22"/>
      <c r="D41" s="22"/>
      <c r="E41" s="22"/>
      <c r="F41" s="22"/>
      <c r="G41" s="22"/>
      <c r="H41" s="22"/>
      <c r="I41" s="22"/>
      <c r="J41" s="22"/>
      <c r="K41" s="22"/>
      <c r="L41" s="49"/>
      <c r="M41" s="22"/>
      <c r="N41" s="22"/>
    </row>
    <row r="42" spans="1:14" ht="75" x14ac:dyDescent="0.3">
      <c r="A42" s="15" t="s">
        <v>332</v>
      </c>
      <c r="B42" s="4" t="s">
        <v>286</v>
      </c>
      <c r="C42" s="20"/>
      <c r="D42" s="20"/>
      <c r="E42" s="20">
        <v>70</v>
      </c>
      <c r="F42" s="22">
        <v>70.099999999999994</v>
      </c>
      <c r="G42" s="22">
        <v>70.099999999999994</v>
      </c>
      <c r="H42" s="22">
        <v>71.400000000000006</v>
      </c>
      <c r="I42" s="22">
        <v>70.2</v>
      </c>
      <c r="J42" s="22">
        <v>70.2</v>
      </c>
      <c r="K42" s="22">
        <v>72.8</v>
      </c>
      <c r="L42" s="49">
        <v>70.3</v>
      </c>
      <c r="M42" s="22">
        <v>70.400000000000006</v>
      </c>
      <c r="N42" s="22">
        <v>74.3</v>
      </c>
    </row>
    <row r="43" spans="1:14" ht="56.25" x14ac:dyDescent="0.3">
      <c r="A43" s="15" t="s">
        <v>333</v>
      </c>
      <c r="B43" s="4" t="s">
        <v>240</v>
      </c>
      <c r="C43" s="22"/>
      <c r="D43" s="22"/>
      <c r="E43" s="22">
        <v>105</v>
      </c>
      <c r="F43" s="22">
        <f>F42/E42*100</f>
        <v>100.14285714285714</v>
      </c>
      <c r="G43" s="22">
        <f>G42/E42*100</f>
        <v>100.14285714285714</v>
      </c>
      <c r="H43" s="22">
        <f t="shared" ref="H43:M43" si="3">H42/E42*100</f>
        <v>102</v>
      </c>
      <c r="I43" s="22">
        <f t="shared" si="3"/>
        <v>100.14265335235379</v>
      </c>
      <c r="J43" s="22">
        <f t="shared" si="3"/>
        <v>100.14265335235379</v>
      </c>
      <c r="K43" s="22">
        <f t="shared" si="3"/>
        <v>101.96078431372548</v>
      </c>
      <c r="L43" s="49">
        <f t="shared" si="3"/>
        <v>100.14245014245013</v>
      </c>
      <c r="M43" s="22">
        <f t="shared" si="3"/>
        <v>100.28490028490029</v>
      </c>
      <c r="N43" s="22">
        <f>N42/J42*100</f>
        <v>105.84045584045583</v>
      </c>
    </row>
    <row r="44" spans="1:14" ht="64.5" customHeight="1" x14ac:dyDescent="0.3">
      <c r="A44" s="15" t="s">
        <v>334</v>
      </c>
      <c r="B44" s="4" t="s">
        <v>272</v>
      </c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21"/>
      <c r="N44" s="22"/>
    </row>
    <row r="45" spans="1:14" ht="64.5" customHeight="1" x14ac:dyDescent="0.3">
      <c r="A45" s="15" t="s">
        <v>335</v>
      </c>
      <c r="B45" s="4" t="s">
        <v>50</v>
      </c>
      <c r="C45" s="22"/>
      <c r="D45" s="22"/>
      <c r="E45" s="22"/>
      <c r="F45" s="22"/>
      <c r="G45" s="22"/>
      <c r="H45" s="22"/>
      <c r="I45" s="22"/>
      <c r="J45" s="22"/>
      <c r="K45" s="22"/>
      <c r="L45" s="49"/>
      <c r="M45" s="22"/>
      <c r="N45" s="22"/>
    </row>
    <row r="46" spans="1:14" ht="18.75" x14ac:dyDescent="0.2">
      <c r="A46" s="3" t="s">
        <v>12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8.75" x14ac:dyDescent="0.2">
      <c r="A47" s="7" t="s">
        <v>13</v>
      </c>
      <c r="B47" s="8" t="s">
        <v>14</v>
      </c>
      <c r="C47" s="5">
        <v>1106</v>
      </c>
      <c r="D47" s="5">
        <v>1140</v>
      </c>
      <c r="E47" s="5">
        <v>1117</v>
      </c>
      <c r="F47" s="5">
        <v>1145</v>
      </c>
      <c r="G47" s="5">
        <v>1147</v>
      </c>
      <c r="H47" s="5">
        <v>1149</v>
      </c>
      <c r="I47" s="5">
        <v>1150</v>
      </c>
      <c r="J47" s="5">
        <v>1152</v>
      </c>
      <c r="K47" s="5">
        <v>1155</v>
      </c>
      <c r="L47" s="5">
        <v>1157</v>
      </c>
      <c r="M47" s="5">
        <v>1160</v>
      </c>
      <c r="N47" s="5">
        <v>1165</v>
      </c>
    </row>
    <row r="48" spans="1:14" ht="37.5" x14ac:dyDescent="0.3">
      <c r="A48" s="6" t="s">
        <v>15</v>
      </c>
      <c r="B48" s="4" t="s">
        <v>50</v>
      </c>
      <c r="C48" s="20">
        <v>154.1</v>
      </c>
      <c r="D48" s="20">
        <f>D47/C47*100</f>
        <v>103.0741410488246</v>
      </c>
      <c r="E48" s="20">
        <f>E47/D47*100</f>
        <v>97.982456140350877</v>
      </c>
      <c r="F48" s="20">
        <f>F47/E47*100</f>
        <v>102.50671441360788</v>
      </c>
      <c r="G48" s="20">
        <f>G47/E47*100</f>
        <v>102.68576544315128</v>
      </c>
      <c r="H48" s="20">
        <f>H47/F47*100</f>
        <v>100.34934497816595</v>
      </c>
      <c r="I48" s="20">
        <f>I47/F47*100</f>
        <v>100.43668122270742</v>
      </c>
      <c r="J48" s="20">
        <f>J47/G47*100</f>
        <v>100.4359197907585</v>
      </c>
      <c r="K48" s="20">
        <f>K47/H47*100</f>
        <v>100.52219321148826</v>
      </c>
      <c r="L48" s="21">
        <f>L47/I47*100</f>
        <v>100.60869565217392</v>
      </c>
      <c r="M48" s="21">
        <f>M47/J47*100</f>
        <v>100.69444444444444</v>
      </c>
      <c r="N48" s="22">
        <f>N47/J47*100</f>
        <v>101.12847222222223</v>
      </c>
    </row>
    <row r="49" spans="1:14" ht="37.5" x14ac:dyDescent="0.2">
      <c r="A49" s="6" t="s">
        <v>16</v>
      </c>
      <c r="B49" s="4" t="s">
        <v>272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37.5" x14ac:dyDescent="0.2">
      <c r="A50" s="6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8.75" x14ac:dyDescent="0.2">
      <c r="A51" s="6" t="s">
        <v>18</v>
      </c>
      <c r="B51" s="4" t="s">
        <v>19</v>
      </c>
      <c r="C51" s="5">
        <v>166</v>
      </c>
      <c r="D51" s="5">
        <v>162</v>
      </c>
      <c r="E51" s="5">
        <v>152</v>
      </c>
      <c r="F51" s="5">
        <v>165</v>
      </c>
      <c r="G51" s="5">
        <v>167</v>
      </c>
      <c r="H51" s="5">
        <v>170</v>
      </c>
      <c r="I51" s="5">
        <v>172</v>
      </c>
      <c r="J51" s="5">
        <v>175</v>
      </c>
      <c r="K51" s="5">
        <v>180</v>
      </c>
      <c r="L51" s="5">
        <v>185</v>
      </c>
      <c r="M51" s="5">
        <v>189</v>
      </c>
      <c r="N51" s="5">
        <v>192</v>
      </c>
    </row>
    <row r="52" spans="1:14" ht="37.5" x14ac:dyDescent="0.3">
      <c r="A52" s="6" t="s">
        <v>20</v>
      </c>
      <c r="B52" s="4" t="s">
        <v>50</v>
      </c>
      <c r="C52" s="20">
        <v>103</v>
      </c>
      <c r="D52" s="20">
        <f>D51/C51*100</f>
        <v>97.590361445783131</v>
      </c>
      <c r="E52" s="20">
        <f>E51/D51*100</f>
        <v>93.827160493827151</v>
      </c>
      <c r="F52" s="20">
        <f>F51/E51*100</f>
        <v>108.55263157894737</v>
      </c>
      <c r="G52" s="20">
        <f>G51/E51*100</f>
        <v>109.86842105263158</v>
      </c>
      <c r="H52" s="20">
        <f>H51/F51*100</f>
        <v>103.03030303030303</v>
      </c>
      <c r="I52" s="20">
        <f>I51/F51*100</f>
        <v>104.24242424242425</v>
      </c>
      <c r="J52" s="20">
        <f>J51/G51*100</f>
        <v>104.79041916167664</v>
      </c>
      <c r="K52" s="20">
        <f>K51/H51*100</f>
        <v>105.88235294117648</v>
      </c>
      <c r="L52" s="21">
        <f>L51/I51*100</f>
        <v>107.55813953488371</v>
      </c>
      <c r="M52" s="21">
        <f>M51/J51*100</f>
        <v>108</v>
      </c>
      <c r="N52" s="22">
        <f>N51/J51*100</f>
        <v>109.71428571428572</v>
      </c>
    </row>
    <row r="53" spans="1:14" ht="18.75" x14ac:dyDescent="0.2">
      <c r="A53" s="6" t="s">
        <v>21</v>
      </c>
      <c r="B53" s="4" t="s">
        <v>272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8.75" x14ac:dyDescent="0.2">
      <c r="A54" s="6" t="s">
        <v>22</v>
      </c>
      <c r="B54" s="4" t="s">
        <v>19</v>
      </c>
      <c r="C54" s="5">
        <v>940</v>
      </c>
      <c r="D54" s="5">
        <v>978</v>
      </c>
      <c r="E54" s="5">
        <v>965</v>
      </c>
      <c r="F54" s="5">
        <v>985</v>
      </c>
      <c r="G54" s="5">
        <v>990</v>
      </c>
      <c r="H54" s="5">
        <v>995</v>
      </c>
      <c r="I54" s="5">
        <v>997</v>
      </c>
      <c r="J54" s="5">
        <v>1000</v>
      </c>
      <c r="K54" s="5">
        <v>1005</v>
      </c>
      <c r="L54" s="5">
        <v>1007</v>
      </c>
      <c r="M54" s="5">
        <v>1010</v>
      </c>
      <c r="N54" s="5">
        <v>1015</v>
      </c>
    </row>
    <row r="55" spans="1:14" ht="37.5" x14ac:dyDescent="0.3">
      <c r="A55" s="6" t="s">
        <v>23</v>
      </c>
      <c r="B55" s="4" t="s">
        <v>50</v>
      </c>
      <c r="C55" s="20">
        <v>168.9</v>
      </c>
      <c r="D55" s="20">
        <f>D54/C54*100</f>
        <v>104.04255319148936</v>
      </c>
      <c r="E55" s="20">
        <f>E54/D54*100</f>
        <v>98.670756646216773</v>
      </c>
      <c r="F55" s="20">
        <f>F54/E54*100</f>
        <v>102.07253886010363</v>
      </c>
      <c r="G55" s="20">
        <f>G54/E54*100</f>
        <v>102.59067357512954</v>
      </c>
      <c r="H55" s="20">
        <f>H54/F54*100</f>
        <v>101.01522842639594</v>
      </c>
      <c r="I55" s="20">
        <f>I54/F54*100</f>
        <v>101.21827411167513</v>
      </c>
      <c r="J55" s="20">
        <f>J54/G54*100</f>
        <v>101.01010101010101</v>
      </c>
      <c r="K55" s="20">
        <f>K54/H54*100</f>
        <v>101.00502512562815</v>
      </c>
      <c r="L55" s="21">
        <f>L54/I54*100</f>
        <v>101.00300902708123</v>
      </c>
      <c r="M55" s="21">
        <f>M54/J54*100</f>
        <v>101</v>
      </c>
      <c r="N55" s="22">
        <f>N54/J54*100</f>
        <v>101.49999999999999</v>
      </c>
    </row>
    <row r="56" spans="1:14" ht="18.75" x14ac:dyDescent="0.2">
      <c r="A56" s="6" t="s">
        <v>24</v>
      </c>
      <c r="B56" s="4" t="s">
        <v>272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8.75" x14ac:dyDescent="0.2">
      <c r="A57" s="3" t="s">
        <v>25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8.75" x14ac:dyDescent="0.2">
      <c r="A58" s="3" t="s">
        <v>26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56.25" x14ac:dyDescent="0.2">
      <c r="A59" s="6" t="s">
        <v>27</v>
      </c>
      <c r="B59" s="4" t="s">
        <v>28</v>
      </c>
      <c r="C59" s="5">
        <v>1018</v>
      </c>
      <c r="D59" s="5">
        <v>1018</v>
      </c>
      <c r="E59" s="5">
        <v>1018</v>
      </c>
      <c r="F59" s="5">
        <v>1018</v>
      </c>
      <c r="G59" s="5">
        <v>1018</v>
      </c>
      <c r="H59" s="5">
        <v>1018</v>
      </c>
      <c r="I59" s="5">
        <v>1018</v>
      </c>
      <c r="J59" s="5">
        <v>1018</v>
      </c>
      <c r="K59" s="5">
        <v>1018</v>
      </c>
      <c r="L59" s="5">
        <v>1018</v>
      </c>
      <c r="M59" s="5">
        <v>1018</v>
      </c>
      <c r="N59" s="5">
        <v>1018</v>
      </c>
    </row>
    <row r="60" spans="1:14" ht="18.75" x14ac:dyDescent="0.2">
      <c r="A60" s="6" t="s">
        <v>29</v>
      </c>
      <c r="B60" s="4" t="s">
        <v>28</v>
      </c>
      <c r="C60" s="5">
        <v>62</v>
      </c>
      <c r="D60" s="5">
        <v>62</v>
      </c>
      <c r="E60" s="5">
        <v>62</v>
      </c>
      <c r="F60" s="5">
        <v>62</v>
      </c>
      <c r="G60" s="5">
        <v>62</v>
      </c>
      <c r="H60" s="5">
        <v>62</v>
      </c>
      <c r="I60" s="5">
        <v>62</v>
      </c>
      <c r="J60" s="5">
        <v>62</v>
      </c>
      <c r="K60" s="5">
        <v>62</v>
      </c>
      <c r="L60" s="5">
        <v>62</v>
      </c>
      <c r="M60" s="5">
        <v>62</v>
      </c>
      <c r="N60" s="5">
        <v>62</v>
      </c>
    </row>
    <row r="61" spans="1:14" ht="37.5" x14ac:dyDescent="0.2">
      <c r="A61" s="7" t="s">
        <v>30</v>
      </c>
      <c r="B61" s="8" t="s">
        <v>31</v>
      </c>
      <c r="C61" s="8">
        <v>344.2</v>
      </c>
      <c r="D61" s="8">
        <v>344.2</v>
      </c>
      <c r="E61" s="8">
        <v>344.2</v>
      </c>
      <c r="F61" s="8">
        <v>344.2</v>
      </c>
      <c r="G61" s="8">
        <v>344.2</v>
      </c>
      <c r="H61" s="8">
        <v>344.2</v>
      </c>
      <c r="I61" s="8">
        <v>344.2</v>
      </c>
      <c r="J61" s="8">
        <v>344.2</v>
      </c>
      <c r="K61" s="8">
        <v>344.2</v>
      </c>
      <c r="L61" s="8">
        <v>344.2</v>
      </c>
      <c r="M61" s="8">
        <v>344.2</v>
      </c>
      <c r="N61" s="8">
        <v>344.2</v>
      </c>
    </row>
    <row r="62" spans="1:14" ht="37.5" x14ac:dyDescent="0.2">
      <c r="A62" s="6" t="s">
        <v>32</v>
      </c>
      <c r="B62" s="8" t="s">
        <v>31</v>
      </c>
      <c r="C62" s="8">
        <v>2997.8</v>
      </c>
      <c r="D62" s="8">
        <v>2997.8</v>
      </c>
      <c r="E62" s="8">
        <v>2997.8</v>
      </c>
      <c r="F62" s="8">
        <v>2997.8</v>
      </c>
      <c r="G62" s="8">
        <v>2997.8</v>
      </c>
      <c r="H62" s="8">
        <v>2997.8</v>
      </c>
      <c r="I62" s="8">
        <v>2997.8</v>
      </c>
      <c r="J62" s="8">
        <v>2997.8</v>
      </c>
      <c r="K62" s="8">
        <v>2997.8</v>
      </c>
      <c r="L62" s="8">
        <v>2997.8</v>
      </c>
      <c r="M62" s="8">
        <v>2997.8</v>
      </c>
      <c r="N62" s="8">
        <v>2997.8</v>
      </c>
    </row>
    <row r="63" spans="1:14" ht="56.25" x14ac:dyDescent="0.2">
      <c r="A63" s="6" t="s">
        <v>33</v>
      </c>
      <c r="B63" s="4" t="s">
        <v>34</v>
      </c>
      <c r="C63" s="5">
        <v>79.599999999999994</v>
      </c>
      <c r="D63" s="5">
        <v>79.599999999999994</v>
      </c>
      <c r="E63" s="5">
        <v>79.599999999999994</v>
      </c>
      <c r="F63" s="5">
        <v>79.599999999999994</v>
      </c>
      <c r="G63" s="5">
        <v>79.599999999999994</v>
      </c>
      <c r="H63" s="5">
        <v>79.599999999999994</v>
      </c>
      <c r="I63" s="5">
        <v>79.599999999999994</v>
      </c>
      <c r="J63" s="5">
        <v>79.599999999999994</v>
      </c>
      <c r="K63" s="5">
        <v>79.599999999999994</v>
      </c>
      <c r="L63" s="5">
        <v>79.599999999999994</v>
      </c>
      <c r="M63" s="5">
        <v>79.599999999999994</v>
      </c>
      <c r="N63" s="5">
        <v>79.599999999999994</v>
      </c>
    </row>
    <row r="64" spans="1:14" ht="37.5" x14ac:dyDescent="0.2">
      <c r="A64" s="3" t="s">
        <v>318</v>
      </c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8.75" x14ac:dyDescent="0.3">
      <c r="A65" s="6" t="s">
        <v>36</v>
      </c>
      <c r="B65" s="4" t="s">
        <v>37</v>
      </c>
      <c r="C65" s="5">
        <v>0.39</v>
      </c>
      <c r="D65" s="5">
        <v>0.33</v>
      </c>
      <c r="E65" s="5">
        <v>0.32</v>
      </c>
      <c r="F65" s="23">
        <v>0.3</v>
      </c>
      <c r="G65" s="23">
        <v>0.35</v>
      </c>
      <c r="H65" s="23">
        <v>0.4</v>
      </c>
      <c r="I65" s="23">
        <v>0.3</v>
      </c>
      <c r="J65" s="23">
        <v>0.35</v>
      </c>
      <c r="K65" s="23">
        <v>0.4</v>
      </c>
      <c r="L65" s="23">
        <v>0.3</v>
      </c>
      <c r="M65" s="23">
        <v>0.35</v>
      </c>
      <c r="N65" s="24">
        <v>0.4</v>
      </c>
    </row>
    <row r="66" spans="1:14" ht="18.75" x14ac:dyDescent="0.3">
      <c r="A66" s="6" t="s">
        <v>38</v>
      </c>
      <c r="B66" s="4" t="s">
        <v>37</v>
      </c>
      <c r="C66" s="5">
        <v>9.6</v>
      </c>
      <c r="D66" s="5">
        <v>8.7799999999999994</v>
      </c>
      <c r="E66" s="5">
        <v>6.5</v>
      </c>
      <c r="F66" s="23">
        <v>6.6</v>
      </c>
      <c r="G66" s="23">
        <v>6.8</v>
      </c>
      <c r="H66" s="23">
        <v>7</v>
      </c>
      <c r="I66" s="23">
        <v>6.8</v>
      </c>
      <c r="J66" s="23">
        <v>7</v>
      </c>
      <c r="K66" s="23">
        <v>7.2</v>
      </c>
      <c r="L66" s="23">
        <v>7</v>
      </c>
      <c r="M66" s="23">
        <v>7.3</v>
      </c>
      <c r="N66" s="24">
        <v>7.5</v>
      </c>
    </row>
    <row r="67" spans="1:14" ht="18.75" x14ac:dyDescent="0.3">
      <c r="A67" s="6" t="s">
        <v>39</v>
      </c>
      <c r="B67" s="4" t="s">
        <v>37</v>
      </c>
      <c r="C67" s="5">
        <v>3</v>
      </c>
      <c r="D67" s="5">
        <v>3.18</v>
      </c>
      <c r="E67" s="5">
        <v>2.5</v>
      </c>
      <c r="F67" s="23">
        <v>2.5</v>
      </c>
      <c r="G67" s="23">
        <v>2.6</v>
      </c>
      <c r="H67" s="23">
        <v>2.8</v>
      </c>
      <c r="I67" s="23">
        <v>2.7</v>
      </c>
      <c r="J67" s="23">
        <v>2.9</v>
      </c>
      <c r="K67" s="23">
        <v>3</v>
      </c>
      <c r="L67" s="23">
        <v>3</v>
      </c>
      <c r="M67" s="23">
        <v>3.1</v>
      </c>
      <c r="N67" s="24">
        <v>3.3</v>
      </c>
    </row>
    <row r="68" spans="1:14" ht="18.75" x14ac:dyDescent="0.3">
      <c r="A68" s="6" t="s">
        <v>40</v>
      </c>
      <c r="B68" s="4" t="s">
        <v>37</v>
      </c>
      <c r="C68" s="5">
        <v>13.2</v>
      </c>
      <c r="D68" s="5">
        <v>13.79</v>
      </c>
      <c r="E68" s="5">
        <v>13.4</v>
      </c>
      <c r="F68" s="23">
        <v>13.5</v>
      </c>
      <c r="G68" s="23">
        <v>13.6</v>
      </c>
      <c r="H68" s="23">
        <v>13.7</v>
      </c>
      <c r="I68" s="23">
        <v>13.6</v>
      </c>
      <c r="J68" s="23">
        <v>13.7</v>
      </c>
      <c r="K68" s="23">
        <v>13.8</v>
      </c>
      <c r="L68" s="23">
        <v>13.7</v>
      </c>
      <c r="M68" s="23">
        <v>13.8</v>
      </c>
      <c r="N68" s="24">
        <v>13.9</v>
      </c>
    </row>
    <row r="69" spans="1:14" ht="18.75" x14ac:dyDescent="0.3">
      <c r="A69" s="6" t="s">
        <v>41</v>
      </c>
      <c r="B69" s="4" t="s">
        <v>37</v>
      </c>
      <c r="C69" s="5">
        <v>3.47</v>
      </c>
      <c r="D69" s="5">
        <v>3.62</v>
      </c>
      <c r="E69" s="5">
        <v>3.63</v>
      </c>
      <c r="F69" s="23">
        <v>3.65</v>
      </c>
      <c r="G69" s="23">
        <v>3.67</v>
      </c>
      <c r="H69" s="23">
        <v>3.69</v>
      </c>
      <c r="I69" s="23">
        <v>3.71</v>
      </c>
      <c r="J69" s="23">
        <v>3.73</v>
      </c>
      <c r="K69" s="23">
        <v>3.75</v>
      </c>
      <c r="L69" s="23">
        <v>3.78</v>
      </c>
      <c r="M69" s="23">
        <v>3.8</v>
      </c>
      <c r="N69" s="24">
        <v>3.85</v>
      </c>
    </row>
    <row r="70" spans="1:14" ht="18.75" x14ac:dyDescent="0.3">
      <c r="A70" s="6" t="s">
        <v>42</v>
      </c>
      <c r="B70" s="4" t="s">
        <v>43</v>
      </c>
      <c r="C70" s="5">
        <v>64.099999999999994</v>
      </c>
      <c r="D70" s="5">
        <v>63.87</v>
      </c>
      <c r="E70" s="5">
        <v>63</v>
      </c>
      <c r="F70" s="23">
        <v>63.1</v>
      </c>
      <c r="G70" s="23">
        <v>63.2</v>
      </c>
      <c r="H70" s="23">
        <v>63.3</v>
      </c>
      <c r="I70" s="23">
        <v>63.2</v>
      </c>
      <c r="J70" s="23">
        <v>63.3</v>
      </c>
      <c r="K70" s="23">
        <v>63.4</v>
      </c>
      <c r="L70" s="23">
        <v>63.4</v>
      </c>
      <c r="M70" s="23">
        <v>63.5</v>
      </c>
      <c r="N70" s="24">
        <v>63.6</v>
      </c>
    </row>
    <row r="71" spans="1:14" ht="18.75" x14ac:dyDescent="0.2">
      <c r="A71" s="3" t="s">
        <v>45</v>
      </c>
      <c r="B71" s="4"/>
      <c r="C71" s="25"/>
      <c r="D71" s="2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37.5" x14ac:dyDescent="0.2">
      <c r="A72" s="6" t="s">
        <v>46</v>
      </c>
      <c r="B72" s="8" t="s">
        <v>48</v>
      </c>
      <c r="C72" s="5" t="s">
        <v>313</v>
      </c>
      <c r="D72" s="5" t="s">
        <v>313</v>
      </c>
      <c r="E72" s="5" t="s">
        <v>313</v>
      </c>
      <c r="F72" s="5" t="s">
        <v>313</v>
      </c>
      <c r="G72" s="5" t="s">
        <v>313</v>
      </c>
      <c r="H72" s="5" t="s">
        <v>313</v>
      </c>
      <c r="I72" s="5" t="s">
        <v>313</v>
      </c>
      <c r="J72" s="5" t="s">
        <v>313</v>
      </c>
      <c r="K72" s="5" t="s">
        <v>313</v>
      </c>
      <c r="L72" s="5" t="s">
        <v>313</v>
      </c>
      <c r="M72" s="5" t="s">
        <v>313</v>
      </c>
      <c r="N72" s="5" t="s">
        <v>313</v>
      </c>
    </row>
    <row r="73" spans="1:14" ht="37.5" x14ac:dyDescent="0.3">
      <c r="A73" s="6" t="s">
        <v>49</v>
      </c>
      <c r="B73" s="4" t="s">
        <v>50</v>
      </c>
      <c r="C73" s="20"/>
      <c r="D73" s="20"/>
      <c r="E73" s="20"/>
      <c r="F73" s="20"/>
      <c r="G73" s="20"/>
      <c r="H73" s="20"/>
      <c r="I73" s="20"/>
      <c r="J73" s="20"/>
      <c r="K73" s="21"/>
      <c r="L73" s="22"/>
      <c r="M73" s="36"/>
      <c r="N73" s="20"/>
    </row>
    <row r="74" spans="1:14" ht="37.5" x14ac:dyDescent="0.2">
      <c r="A74" s="6" t="s">
        <v>51</v>
      </c>
      <c r="B74" s="4" t="s">
        <v>272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8.75" x14ac:dyDescent="0.2">
      <c r="A75" s="7" t="s">
        <v>52</v>
      </c>
      <c r="B75" s="8" t="s">
        <v>53</v>
      </c>
      <c r="C75" s="5">
        <v>14.7</v>
      </c>
      <c r="D75" s="5">
        <v>12.2</v>
      </c>
      <c r="E75" s="17">
        <v>10</v>
      </c>
      <c r="F75" s="17">
        <v>9</v>
      </c>
      <c r="G75" s="17">
        <v>9.5</v>
      </c>
      <c r="H75" s="17">
        <v>9.8000000000000007</v>
      </c>
      <c r="I75" s="17">
        <v>9</v>
      </c>
      <c r="J75" s="17">
        <v>9.5</v>
      </c>
      <c r="K75" s="17">
        <v>9.8000000000000007</v>
      </c>
      <c r="L75" s="17">
        <v>9</v>
      </c>
      <c r="M75" s="17">
        <v>9.5</v>
      </c>
      <c r="N75" s="17">
        <v>9.8000000000000007</v>
      </c>
    </row>
    <row r="76" spans="1:14" ht="18.75" x14ac:dyDescent="0.2">
      <c r="A76" s="7" t="s">
        <v>54</v>
      </c>
      <c r="B76" s="8" t="s">
        <v>55</v>
      </c>
      <c r="C76" s="5">
        <v>73.3</v>
      </c>
      <c r="D76" s="5">
        <v>85.9</v>
      </c>
      <c r="E76" s="17">
        <v>85</v>
      </c>
      <c r="F76" s="17">
        <v>70</v>
      </c>
      <c r="G76" s="17">
        <v>70.400000000000006</v>
      </c>
      <c r="H76" s="17">
        <v>70.5</v>
      </c>
      <c r="I76" s="17">
        <v>70</v>
      </c>
      <c r="J76" s="17">
        <v>70.400000000000006</v>
      </c>
      <c r="K76" s="17">
        <v>70.5</v>
      </c>
      <c r="L76" s="17">
        <v>70</v>
      </c>
      <c r="M76" s="17">
        <v>70.400000000000006</v>
      </c>
      <c r="N76" s="17">
        <v>70.5</v>
      </c>
    </row>
    <row r="77" spans="1:14" ht="18.75" x14ac:dyDescent="0.2">
      <c r="A77" s="3" t="s">
        <v>56</v>
      </c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11" customFormat="1" ht="18.75" x14ac:dyDescent="0.2">
      <c r="A78" s="6" t="s">
        <v>57</v>
      </c>
      <c r="B78" s="4" t="s">
        <v>272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37.5" x14ac:dyDescent="0.2">
      <c r="A79" s="6" t="s">
        <v>58</v>
      </c>
      <c r="B79" s="4" t="s">
        <v>59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37.5" x14ac:dyDescent="0.2">
      <c r="A80" s="7" t="s">
        <v>60</v>
      </c>
      <c r="B80" s="9" t="s">
        <v>48</v>
      </c>
      <c r="C80" s="5">
        <v>5001.8999999999996</v>
      </c>
      <c r="D80" s="5">
        <v>4640.8</v>
      </c>
      <c r="E80" s="5">
        <v>4564</v>
      </c>
      <c r="F80" s="5">
        <v>4641.6000000000004</v>
      </c>
      <c r="G80" s="5">
        <v>4696.3999999999996</v>
      </c>
      <c r="H80" s="5">
        <v>4700.8999999999996</v>
      </c>
      <c r="I80" s="5">
        <v>4692.7</v>
      </c>
      <c r="J80" s="5">
        <v>4823.2</v>
      </c>
      <c r="K80" s="5">
        <v>4818.3999999999996</v>
      </c>
      <c r="L80" s="5">
        <v>4763</v>
      </c>
      <c r="M80" s="5">
        <v>4972.7</v>
      </c>
      <c r="N80" s="5">
        <v>4977.3999999999996</v>
      </c>
    </row>
    <row r="81" spans="1:14" ht="37.5" x14ac:dyDescent="0.3">
      <c r="A81" s="7" t="s">
        <v>60</v>
      </c>
      <c r="B81" s="9" t="s">
        <v>50</v>
      </c>
      <c r="C81" s="20">
        <v>90.1</v>
      </c>
      <c r="D81" s="20">
        <v>88.8</v>
      </c>
      <c r="E81" s="20">
        <f>E80/D80*100</f>
        <v>98.345112911566972</v>
      </c>
      <c r="F81" s="20">
        <f>F80/E80*100</f>
        <v>101.7002629272568</v>
      </c>
      <c r="G81" s="20">
        <f>G80/E80*100</f>
        <v>102.90096406660822</v>
      </c>
      <c r="H81" s="20">
        <f t="shared" ref="H81:M81" si="4">H80/E80*100</f>
        <v>102.99956178790535</v>
      </c>
      <c r="I81" s="20">
        <f t="shared" si="4"/>
        <v>101.10091347811098</v>
      </c>
      <c r="J81" s="20">
        <f t="shared" si="4"/>
        <v>102.69994037986542</v>
      </c>
      <c r="K81" s="20">
        <f t="shared" si="4"/>
        <v>102.49952136824862</v>
      </c>
      <c r="L81" s="21">
        <f t="shared" si="4"/>
        <v>101.49807147271295</v>
      </c>
      <c r="M81" s="22">
        <f t="shared" si="4"/>
        <v>103.09960192403385</v>
      </c>
      <c r="N81" s="37">
        <f>N80/K80*100</f>
        <v>103.29985057280425</v>
      </c>
    </row>
    <row r="82" spans="1:14" ht="18.75" x14ac:dyDescent="0.2">
      <c r="A82" s="6" t="s">
        <v>61</v>
      </c>
      <c r="B82" s="4" t="s">
        <v>272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8.75" x14ac:dyDescent="0.2">
      <c r="A83" s="6" t="s">
        <v>62</v>
      </c>
      <c r="B83" s="4" t="s">
        <v>286</v>
      </c>
      <c r="C83" s="5">
        <v>174.2</v>
      </c>
      <c r="D83" s="5">
        <v>174.2</v>
      </c>
      <c r="E83" s="5">
        <v>177.3</v>
      </c>
      <c r="F83" s="5">
        <v>178</v>
      </c>
      <c r="G83" s="5">
        <v>180</v>
      </c>
      <c r="H83" s="5">
        <v>180.5</v>
      </c>
      <c r="I83" s="5">
        <v>178.5</v>
      </c>
      <c r="J83" s="5">
        <v>180.5</v>
      </c>
      <c r="K83" s="5">
        <v>181</v>
      </c>
      <c r="L83" s="5">
        <v>179</v>
      </c>
      <c r="M83" s="5">
        <v>181</v>
      </c>
      <c r="N83" s="5">
        <v>181.5</v>
      </c>
    </row>
    <row r="84" spans="1:14" ht="37.5" x14ac:dyDescent="0.3">
      <c r="A84" s="6" t="s">
        <v>62</v>
      </c>
      <c r="B84" s="4" t="s">
        <v>50</v>
      </c>
      <c r="C84" s="20">
        <v>100.2</v>
      </c>
      <c r="D84" s="20">
        <v>100.2</v>
      </c>
      <c r="E84" s="20">
        <f>E83/D83*100</f>
        <v>101.77956371986224</v>
      </c>
      <c r="F84" s="20">
        <f>F83/E83*100</f>
        <v>100.39481105470954</v>
      </c>
      <c r="G84" s="20">
        <f>G83/E83*100</f>
        <v>101.5228426395939</v>
      </c>
      <c r="H84" s="20">
        <f t="shared" ref="H84:M84" si="5">H83/E83*100</f>
        <v>101.80485053581501</v>
      </c>
      <c r="I84" s="20">
        <f t="shared" si="5"/>
        <v>100.28089887640451</v>
      </c>
      <c r="J84" s="20">
        <f t="shared" si="5"/>
        <v>100.27777777777777</v>
      </c>
      <c r="K84" s="20">
        <f t="shared" si="5"/>
        <v>100.2770083102493</v>
      </c>
      <c r="L84" s="21">
        <f t="shared" si="5"/>
        <v>100.28011204481793</v>
      </c>
      <c r="M84" s="22">
        <f t="shared" si="5"/>
        <v>100.2770083102493</v>
      </c>
      <c r="N84" s="37">
        <f>N83/J83*100</f>
        <v>100.55401662049861</v>
      </c>
    </row>
    <row r="85" spans="1:14" s="11" customFormat="1" ht="37.5" x14ac:dyDescent="0.2">
      <c r="A85" s="6" t="s">
        <v>63</v>
      </c>
      <c r="B85" s="4" t="s">
        <v>272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37.5" x14ac:dyDescent="0.2">
      <c r="A86" s="10" t="s">
        <v>64</v>
      </c>
      <c r="B86" s="9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75" x14ac:dyDescent="0.2">
      <c r="A87" s="7" t="s">
        <v>65</v>
      </c>
      <c r="B87" s="9" t="s">
        <v>295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75" x14ac:dyDescent="0.2">
      <c r="A88" s="7" t="s">
        <v>66</v>
      </c>
      <c r="B88" s="9" t="s">
        <v>295</v>
      </c>
      <c r="C88" s="5" t="s">
        <v>314</v>
      </c>
      <c r="D88" s="5" t="s">
        <v>325</v>
      </c>
      <c r="E88" s="5" t="s">
        <v>326</v>
      </c>
      <c r="F88" s="38" t="s">
        <v>336</v>
      </c>
      <c r="G88" s="38" t="s">
        <v>337</v>
      </c>
      <c r="H88" s="38" t="s">
        <v>338</v>
      </c>
      <c r="I88" s="38" t="s">
        <v>339</v>
      </c>
      <c r="J88" s="38" t="s">
        <v>340</v>
      </c>
      <c r="K88" s="38" t="s">
        <v>341</v>
      </c>
      <c r="L88" s="38" t="s">
        <v>342</v>
      </c>
      <c r="M88" s="38" t="s">
        <v>343</v>
      </c>
      <c r="N88" s="38" t="s">
        <v>344</v>
      </c>
    </row>
    <row r="89" spans="1:14" ht="75" x14ac:dyDescent="0.2">
      <c r="A89" s="7" t="s">
        <v>67</v>
      </c>
      <c r="B89" s="9" t="s">
        <v>295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37.5" x14ac:dyDescent="0.2">
      <c r="A90" s="10" t="s">
        <v>68</v>
      </c>
      <c r="B90" s="9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56.25" x14ac:dyDescent="0.2">
      <c r="A91" s="7" t="s">
        <v>69</v>
      </c>
      <c r="B91" s="8" t="s">
        <v>48</v>
      </c>
      <c r="C91" s="5">
        <f>C80-C92</f>
        <v>4736.5999999999995</v>
      </c>
      <c r="D91" s="5">
        <f t="shared" ref="D91:N91" si="6">D80-D92</f>
        <v>4380.7</v>
      </c>
      <c r="E91" s="5">
        <f t="shared" si="6"/>
        <v>4304</v>
      </c>
      <c r="F91" s="5">
        <f t="shared" si="6"/>
        <v>4383.6000000000004</v>
      </c>
      <c r="G91" s="5">
        <f t="shared" si="6"/>
        <v>4441.3999999999996</v>
      </c>
      <c r="H91" s="5">
        <f t="shared" si="6"/>
        <v>4443.8999999999996</v>
      </c>
      <c r="I91" s="5">
        <f t="shared" si="6"/>
        <v>4447.7</v>
      </c>
      <c r="J91" s="5">
        <f t="shared" si="6"/>
        <v>4573.2</v>
      </c>
      <c r="K91" s="5">
        <f t="shared" si="6"/>
        <v>4566.3999999999996</v>
      </c>
      <c r="L91" s="5">
        <f t="shared" si="6"/>
        <v>4523</v>
      </c>
      <c r="M91" s="5">
        <f t="shared" si="6"/>
        <v>4729.7</v>
      </c>
      <c r="N91" s="5">
        <f t="shared" si="6"/>
        <v>4732.3999999999996</v>
      </c>
    </row>
    <row r="92" spans="1:14" ht="37.5" x14ac:dyDescent="0.2">
      <c r="A92" s="7" t="s">
        <v>70</v>
      </c>
      <c r="B92" s="8" t="s">
        <v>48</v>
      </c>
      <c r="C92" s="5">
        <v>265.3</v>
      </c>
      <c r="D92" s="5">
        <v>260.10000000000002</v>
      </c>
      <c r="E92" s="5">
        <v>260</v>
      </c>
      <c r="F92" s="5">
        <v>258</v>
      </c>
      <c r="G92" s="5">
        <v>255</v>
      </c>
      <c r="H92" s="5">
        <v>257</v>
      </c>
      <c r="I92" s="5">
        <v>245</v>
      </c>
      <c r="J92" s="5">
        <v>250</v>
      </c>
      <c r="K92" s="5">
        <v>252</v>
      </c>
      <c r="L92" s="5">
        <v>240</v>
      </c>
      <c r="M92" s="5">
        <v>243</v>
      </c>
      <c r="N92" s="5">
        <v>245</v>
      </c>
    </row>
    <row r="93" spans="1:14" ht="18.75" x14ac:dyDescent="0.2">
      <c r="A93" s="7" t="s">
        <v>71</v>
      </c>
      <c r="B93" s="9" t="s">
        <v>14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8.75" x14ac:dyDescent="0.2">
      <c r="A94" s="7" t="s">
        <v>71</v>
      </c>
      <c r="B94" s="9" t="s">
        <v>72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8.75" x14ac:dyDescent="0.2">
      <c r="A95" s="10" t="s">
        <v>73</v>
      </c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29.25" customHeight="1" x14ac:dyDescent="0.2">
      <c r="A96" s="7" t="s">
        <v>74</v>
      </c>
      <c r="B96" s="9" t="s">
        <v>312</v>
      </c>
      <c r="C96" s="39">
        <f>ROUND(C80*C97/100,1)</f>
        <v>2330.9</v>
      </c>
      <c r="D96" s="39">
        <f t="shared" ref="D96:N96" si="7">ROUND(D80*D97/100,1)</f>
        <v>2162.6</v>
      </c>
      <c r="E96" s="39">
        <f t="shared" si="7"/>
        <v>2145.1</v>
      </c>
      <c r="F96" s="39">
        <f t="shared" si="7"/>
        <v>2176.9</v>
      </c>
      <c r="G96" s="39">
        <f t="shared" si="7"/>
        <v>2197.9</v>
      </c>
      <c r="H96" s="39">
        <f t="shared" si="7"/>
        <v>2195.3000000000002</v>
      </c>
      <c r="I96" s="39">
        <f t="shared" si="7"/>
        <v>2191.5</v>
      </c>
      <c r="J96" s="39">
        <f t="shared" si="7"/>
        <v>2257.3000000000002</v>
      </c>
      <c r="K96" s="39">
        <f t="shared" si="7"/>
        <v>2259.8000000000002</v>
      </c>
      <c r="L96" s="39">
        <f t="shared" si="7"/>
        <v>2224.3000000000002</v>
      </c>
      <c r="M96" s="39">
        <f t="shared" si="7"/>
        <v>2327.1999999999998</v>
      </c>
      <c r="N96" s="39">
        <f t="shared" si="7"/>
        <v>2339.4</v>
      </c>
    </row>
    <row r="97" spans="1:14" ht="56.25" x14ac:dyDescent="0.2">
      <c r="A97" s="7"/>
      <c r="B97" s="9" t="s">
        <v>311</v>
      </c>
      <c r="C97" s="5">
        <v>46.6</v>
      </c>
      <c r="D97" s="5">
        <v>46.6</v>
      </c>
      <c r="E97" s="5">
        <v>47</v>
      </c>
      <c r="F97" s="5">
        <v>46.9</v>
      </c>
      <c r="G97" s="5">
        <v>46.8</v>
      </c>
      <c r="H97" s="5">
        <v>46.7</v>
      </c>
      <c r="I97" s="5">
        <v>46.7</v>
      </c>
      <c r="J97" s="5">
        <v>46.8</v>
      </c>
      <c r="K97" s="5">
        <v>46.9</v>
      </c>
      <c r="L97" s="5">
        <v>46.7</v>
      </c>
      <c r="M97" s="5">
        <v>46.8</v>
      </c>
      <c r="N97" s="5">
        <v>47</v>
      </c>
    </row>
    <row r="98" spans="1:14" ht="18.75" x14ac:dyDescent="0.2">
      <c r="A98" s="7" t="s">
        <v>75</v>
      </c>
      <c r="B98" s="9" t="s">
        <v>312</v>
      </c>
      <c r="C98" s="39">
        <f>ROUND(C80*C99/100,1)</f>
        <v>2671</v>
      </c>
      <c r="D98" s="39">
        <f t="shared" ref="D98:N98" si="8">ROUND(D80*D99/100,1)</f>
        <v>2478.1999999999998</v>
      </c>
      <c r="E98" s="39">
        <f t="shared" si="8"/>
        <v>2418.9</v>
      </c>
      <c r="F98" s="39">
        <f t="shared" si="8"/>
        <v>2464.6999999999998</v>
      </c>
      <c r="G98" s="39">
        <f t="shared" si="8"/>
        <v>2498.5</v>
      </c>
      <c r="H98" s="39">
        <f t="shared" si="8"/>
        <v>2505.6</v>
      </c>
      <c r="I98" s="39">
        <f t="shared" si="8"/>
        <v>2501.1999999999998</v>
      </c>
      <c r="J98" s="39">
        <f t="shared" si="8"/>
        <v>2565.9</v>
      </c>
      <c r="K98" s="39">
        <f t="shared" si="8"/>
        <v>2558.6</v>
      </c>
      <c r="L98" s="39">
        <f t="shared" si="8"/>
        <v>2538.6999999999998</v>
      </c>
      <c r="M98" s="39">
        <f t="shared" si="8"/>
        <v>2645.5</v>
      </c>
      <c r="N98" s="39">
        <f t="shared" si="8"/>
        <v>2638</v>
      </c>
    </row>
    <row r="99" spans="1:14" ht="56.25" x14ac:dyDescent="0.2">
      <c r="A99" s="7"/>
      <c r="B99" s="9" t="s">
        <v>311</v>
      </c>
      <c r="C99" s="5">
        <v>53.4</v>
      </c>
      <c r="D99" s="5">
        <v>53.4</v>
      </c>
      <c r="E99" s="5">
        <v>53</v>
      </c>
      <c r="F99" s="5">
        <v>53.1</v>
      </c>
      <c r="G99" s="5">
        <v>53.2</v>
      </c>
      <c r="H99" s="5">
        <v>53.3</v>
      </c>
      <c r="I99" s="5">
        <v>53.3</v>
      </c>
      <c r="J99" s="5">
        <v>53.2</v>
      </c>
      <c r="K99" s="5">
        <v>53.1</v>
      </c>
      <c r="L99" s="5">
        <v>53.3</v>
      </c>
      <c r="M99" s="5">
        <v>53.2</v>
      </c>
      <c r="N99" s="5">
        <v>53</v>
      </c>
    </row>
    <row r="100" spans="1:14" ht="18.75" x14ac:dyDescent="0.2">
      <c r="A100" s="7" t="s">
        <v>76</v>
      </c>
      <c r="B100" s="9" t="s">
        <v>14</v>
      </c>
      <c r="C100" s="27">
        <v>980.5</v>
      </c>
      <c r="D100" s="27">
        <v>995</v>
      </c>
      <c r="E100" s="27">
        <v>1011.9</v>
      </c>
      <c r="F100" s="27">
        <v>1025.0999999999999</v>
      </c>
      <c r="G100" s="27">
        <v>1033.2</v>
      </c>
      <c r="H100" s="27">
        <v>1038.2</v>
      </c>
      <c r="I100" s="27">
        <v>1043.5</v>
      </c>
      <c r="J100" s="27">
        <v>1055.9000000000001</v>
      </c>
      <c r="K100" s="27">
        <v>1069.4000000000001</v>
      </c>
      <c r="L100" s="27">
        <v>1065.4000000000001</v>
      </c>
      <c r="M100" s="27">
        <v>1080.2</v>
      </c>
      <c r="N100" s="27">
        <v>1105.7</v>
      </c>
    </row>
    <row r="101" spans="1:14" ht="37.5" x14ac:dyDescent="0.3">
      <c r="A101" s="7" t="s">
        <v>76</v>
      </c>
      <c r="B101" s="4" t="s">
        <v>50</v>
      </c>
      <c r="C101" s="20">
        <v>108.3</v>
      </c>
      <c r="D101" s="20">
        <f>D100/C100*100</f>
        <v>101.47883732789393</v>
      </c>
      <c r="E101" s="20">
        <f>E100/D100*100</f>
        <v>101.69849246231155</v>
      </c>
      <c r="F101" s="20">
        <f>F100/E100*100</f>
        <v>101.30447672694929</v>
      </c>
      <c r="G101" s="20">
        <f>G100/E100*100</f>
        <v>102.10495108212274</v>
      </c>
      <c r="H101" s="20">
        <f t="shared" ref="H101:M101" si="9">H100/E100*100</f>
        <v>102.59907105445203</v>
      </c>
      <c r="I101" s="20">
        <f t="shared" si="9"/>
        <v>101.79494683445517</v>
      </c>
      <c r="J101" s="20">
        <f t="shared" si="9"/>
        <v>102.19705768486256</v>
      </c>
      <c r="K101" s="20">
        <f t="shared" si="9"/>
        <v>103.00520130995956</v>
      </c>
      <c r="L101" s="26">
        <f t="shared" si="9"/>
        <v>102.09870627695257</v>
      </c>
      <c r="M101" s="26">
        <f t="shared" si="9"/>
        <v>102.30135429491429</v>
      </c>
      <c r="N101" s="20">
        <f>N100/K100*100</f>
        <v>103.39442678137272</v>
      </c>
    </row>
    <row r="102" spans="1:14" ht="18.75" x14ac:dyDescent="0.2">
      <c r="A102" s="6" t="s">
        <v>77</v>
      </c>
      <c r="B102" s="4" t="s">
        <v>272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8.75" x14ac:dyDescent="0.2">
      <c r="A103" s="3" t="s">
        <v>78</v>
      </c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8.75" x14ac:dyDescent="0.2">
      <c r="A104" s="6" t="s">
        <v>79</v>
      </c>
      <c r="B104" s="4" t="s">
        <v>80</v>
      </c>
      <c r="C104" s="5">
        <v>0.01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8.75" x14ac:dyDescent="0.2">
      <c r="A105" s="6" t="s">
        <v>81</v>
      </c>
      <c r="B105" s="4" t="s">
        <v>80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8.75" x14ac:dyDescent="0.2">
      <c r="A106" s="3" t="s">
        <v>82</v>
      </c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8.75" x14ac:dyDescent="0.2">
      <c r="A107" s="6" t="s">
        <v>83</v>
      </c>
      <c r="B107" s="4" t="s">
        <v>80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8.75" x14ac:dyDescent="0.2">
      <c r="A108" s="6" t="s">
        <v>84</v>
      </c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37.5" x14ac:dyDescent="0.2">
      <c r="A109" s="7" t="s">
        <v>85</v>
      </c>
      <c r="B109" s="4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8.75" x14ac:dyDescent="0.2">
      <c r="A110" s="7" t="s">
        <v>86</v>
      </c>
      <c r="B110" s="4" t="s">
        <v>80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37.5" x14ac:dyDescent="0.2">
      <c r="A111" s="7" t="s">
        <v>87</v>
      </c>
      <c r="B111" s="4" t="s">
        <v>80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8.75" x14ac:dyDescent="0.2">
      <c r="A112" s="7" t="s">
        <v>88</v>
      </c>
      <c r="B112" s="4" t="s">
        <v>80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8.75" x14ac:dyDescent="0.2">
      <c r="A113" s="7" t="s">
        <v>89</v>
      </c>
      <c r="B113" s="4" t="s">
        <v>80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37.5" x14ac:dyDescent="0.2">
      <c r="A114" s="7" t="s">
        <v>90</v>
      </c>
      <c r="B114" s="4" t="s">
        <v>80</v>
      </c>
      <c r="C114" s="5">
        <v>0.01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8.75" x14ac:dyDescent="0.2">
      <c r="A115" s="6" t="s">
        <v>91</v>
      </c>
      <c r="B115" s="4" t="s">
        <v>80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8.75" x14ac:dyDescent="0.2">
      <c r="A116" s="6" t="s">
        <v>84</v>
      </c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37.5" x14ac:dyDescent="0.2">
      <c r="A117" s="7" t="s">
        <v>85</v>
      </c>
      <c r="B117" s="4" t="s">
        <v>80</v>
      </c>
      <c r="C117" s="5"/>
      <c r="D117" s="5"/>
      <c r="E117" s="5"/>
      <c r="F117" s="5" t="s">
        <v>345</v>
      </c>
      <c r="G117" s="5"/>
      <c r="H117" s="5"/>
      <c r="I117" s="5"/>
      <c r="J117" s="5"/>
      <c r="K117" s="5"/>
      <c r="L117" s="5"/>
      <c r="M117" s="5"/>
      <c r="N117" s="5"/>
    </row>
    <row r="118" spans="1:14" ht="37.5" x14ac:dyDescent="0.2">
      <c r="A118" s="7" t="s">
        <v>87</v>
      </c>
      <c r="B118" s="4" t="s">
        <v>80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8.75" x14ac:dyDescent="0.2">
      <c r="A119" s="7" t="s">
        <v>92</v>
      </c>
      <c r="B119" s="4" t="s">
        <v>80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8.75" x14ac:dyDescent="0.2">
      <c r="A120" s="7" t="s">
        <v>89</v>
      </c>
      <c r="B120" s="4" t="s">
        <v>80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37.5" x14ac:dyDescent="0.2">
      <c r="A121" s="7" t="s">
        <v>90</v>
      </c>
      <c r="B121" s="4" t="s">
        <v>80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8.75" x14ac:dyDescent="0.2">
      <c r="A122" s="3" t="s">
        <v>93</v>
      </c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8.75" x14ac:dyDescent="0.2">
      <c r="A123" s="6" t="s">
        <v>83</v>
      </c>
      <c r="B123" s="4" t="s">
        <v>80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8.75" x14ac:dyDescent="0.2">
      <c r="A124" s="6" t="s">
        <v>84</v>
      </c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37.5" x14ac:dyDescent="0.2">
      <c r="A125" s="7" t="s">
        <v>85</v>
      </c>
      <c r="B125" s="4" t="s">
        <v>80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8.75" x14ac:dyDescent="0.2">
      <c r="A126" s="7" t="s">
        <v>86</v>
      </c>
      <c r="B126" s="4" t="s">
        <v>80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37.5" x14ac:dyDescent="0.2">
      <c r="A127" s="7" t="s">
        <v>87</v>
      </c>
      <c r="B127" s="4" t="s">
        <v>80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8.75" x14ac:dyDescent="0.2">
      <c r="A128" s="7" t="s">
        <v>88</v>
      </c>
      <c r="B128" s="4" t="s">
        <v>80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8.75" x14ac:dyDescent="0.2">
      <c r="A129" s="7" t="s">
        <v>89</v>
      </c>
      <c r="B129" s="4" t="s">
        <v>80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30.75" customHeight="1" x14ac:dyDescent="0.2">
      <c r="A130" s="7" t="s">
        <v>90</v>
      </c>
      <c r="B130" s="4" t="s">
        <v>80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8.75" x14ac:dyDescent="0.2">
      <c r="A131" s="6" t="s">
        <v>91</v>
      </c>
      <c r="B131" s="4" t="s">
        <v>80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8.75" x14ac:dyDescent="0.2">
      <c r="A132" s="6" t="s">
        <v>84</v>
      </c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37.5" x14ac:dyDescent="0.2">
      <c r="A133" s="7" t="s">
        <v>85</v>
      </c>
      <c r="B133" s="4" t="s">
        <v>80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30.75" customHeight="1" x14ac:dyDescent="0.2">
      <c r="A134" s="7" t="s">
        <v>87</v>
      </c>
      <c r="B134" s="4" t="s">
        <v>80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8.75" x14ac:dyDescent="0.2">
      <c r="A135" s="7" t="s">
        <v>92</v>
      </c>
      <c r="B135" s="4" t="s">
        <v>80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8.75" x14ac:dyDescent="0.2">
      <c r="A136" s="7" t="s">
        <v>89</v>
      </c>
      <c r="B136" s="4" t="s">
        <v>80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27.75" customHeight="1" x14ac:dyDescent="0.2">
      <c r="A137" s="7" t="s">
        <v>90</v>
      </c>
      <c r="B137" s="4" t="s">
        <v>80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37.5" x14ac:dyDescent="0.2">
      <c r="A138" s="3" t="s">
        <v>306</v>
      </c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37.5" x14ac:dyDescent="0.2">
      <c r="A139" s="6" t="s">
        <v>307</v>
      </c>
      <c r="B139" s="4" t="s">
        <v>94</v>
      </c>
      <c r="C139" s="5">
        <v>107</v>
      </c>
      <c r="D139" s="5">
        <v>107</v>
      </c>
      <c r="E139" s="5">
        <v>108</v>
      </c>
      <c r="F139" s="5">
        <v>110</v>
      </c>
      <c r="G139" s="5">
        <v>112</v>
      </c>
      <c r="H139" s="5">
        <v>112</v>
      </c>
      <c r="I139" s="5">
        <v>113</v>
      </c>
      <c r="J139" s="5">
        <v>113</v>
      </c>
      <c r="K139" s="5">
        <v>113</v>
      </c>
      <c r="L139" s="5">
        <v>115</v>
      </c>
      <c r="M139" s="5">
        <v>115</v>
      </c>
      <c r="N139" s="5">
        <v>115</v>
      </c>
    </row>
    <row r="140" spans="1:14" ht="18.75" x14ac:dyDescent="0.2">
      <c r="A140" s="6" t="s">
        <v>95</v>
      </c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8.75" x14ac:dyDescent="0.2">
      <c r="A141" s="6" t="s">
        <v>96</v>
      </c>
      <c r="B141" s="4" t="s">
        <v>94</v>
      </c>
      <c r="C141" s="4">
        <v>1</v>
      </c>
      <c r="D141" s="4">
        <v>1</v>
      </c>
      <c r="E141" s="4">
        <v>1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1</v>
      </c>
    </row>
    <row r="142" spans="1:14" ht="18.75" x14ac:dyDescent="0.2">
      <c r="A142" s="6" t="s">
        <v>97</v>
      </c>
      <c r="B142" s="8" t="s">
        <v>94</v>
      </c>
      <c r="C142" s="8">
        <v>6</v>
      </c>
      <c r="D142" s="8">
        <v>6</v>
      </c>
      <c r="E142" s="8">
        <v>6</v>
      </c>
      <c r="F142" s="8">
        <v>6</v>
      </c>
      <c r="G142" s="8">
        <v>6</v>
      </c>
      <c r="H142" s="8">
        <v>6</v>
      </c>
      <c r="I142" s="8">
        <v>6</v>
      </c>
      <c r="J142" s="8">
        <v>6</v>
      </c>
      <c r="K142" s="8">
        <v>6</v>
      </c>
      <c r="L142" s="8">
        <v>6</v>
      </c>
      <c r="M142" s="8">
        <v>6</v>
      </c>
      <c r="N142" s="8">
        <v>6</v>
      </c>
    </row>
    <row r="143" spans="1:14" ht="18.75" x14ac:dyDescent="0.2">
      <c r="A143" s="6" t="s">
        <v>98</v>
      </c>
      <c r="B143" s="4" t="s">
        <v>94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8.75" x14ac:dyDescent="0.2">
      <c r="A144" s="6" t="s">
        <v>99</v>
      </c>
      <c r="B144" s="8" t="s">
        <v>94</v>
      </c>
      <c r="C144" s="5">
        <v>18</v>
      </c>
      <c r="D144" s="5">
        <v>18</v>
      </c>
      <c r="E144" s="5">
        <v>18</v>
      </c>
      <c r="F144" s="5">
        <v>19</v>
      </c>
      <c r="G144" s="5">
        <v>20</v>
      </c>
      <c r="H144" s="5">
        <v>20</v>
      </c>
      <c r="I144" s="5">
        <v>20</v>
      </c>
      <c r="J144" s="5">
        <v>21</v>
      </c>
      <c r="K144" s="5">
        <v>21</v>
      </c>
      <c r="L144" s="5">
        <v>21</v>
      </c>
      <c r="M144" s="5">
        <v>21</v>
      </c>
      <c r="N144" s="5">
        <v>22</v>
      </c>
    </row>
    <row r="145" spans="1:14" ht="56.25" x14ac:dyDescent="0.2">
      <c r="A145" s="6" t="s">
        <v>100</v>
      </c>
      <c r="B145" s="8" t="s">
        <v>94</v>
      </c>
      <c r="C145" s="5">
        <v>34</v>
      </c>
      <c r="D145" s="5">
        <v>34</v>
      </c>
      <c r="E145" s="5">
        <v>35</v>
      </c>
      <c r="F145" s="5">
        <v>35</v>
      </c>
      <c r="G145" s="5">
        <v>36</v>
      </c>
      <c r="H145" s="5">
        <v>36</v>
      </c>
      <c r="I145" s="5">
        <v>36</v>
      </c>
      <c r="J145" s="5">
        <v>37</v>
      </c>
      <c r="K145" s="5">
        <v>37</v>
      </c>
      <c r="L145" s="5">
        <v>37</v>
      </c>
      <c r="M145" s="5">
        <v>38</v>
      </c>
      <c r="N145" s="5">
        <v>38</v>
      </c>
    </row>
    <row r="146" spans="1:14" ht="42" customHeight="1" x14ac:dyDescent="0.2">
      <c r="A146" s="6" t="s">
        <v>101</v>
      </c>
      <c r="B146" s="8" t="s">
        <v>308</v>
      </c>
      <c r="C146" s="5">
        <v>9</v>
      </c>
      <c r="D146" s="5">
        <v>9</v>
      </c>
      <c r="E146" s="5">
        <v>9</v>
      </c>
      <c r="F146" s="5">
        <v>9</v>
      </c>
      <c r="G146" s="5">
        <v>9</v>
      </c>
      <c r="H146" s="5">
        <v>9</v>
      </c>
      <c r="I146" s="5">
        <v>10</v>
      </c>
      <c r="J146" s="5">
        <v>10</v>
      </c>
      <c r="K146" s="5">
        <v>10</v>
      </c>
      <c r="L146" s="5">
        <v>11</v>
      </c>
      <c r="M146" s="5">
        <v>11</v>
      </c>
      <c r="N146" s="5">
        <v>11</v>
      </c>
    </row>
    <row r="147" spans="1:14" ht="37.5" x14ac:dyDescent="0.2">
      <c r="A147" s="6" t="s">
        <v>102</v>
      </c>
      <c r="B147" s="8" t="s">
        <v>94</v>
      </c>
      <c r="C147" s="5">
        <v>9</v>
      </c>
      <c r="D147" s="5">
        <v>9</v>
      </c>
      <c r="E147" s="5">
        <v>9</v>
      </c>
      <c r="F147" s="5">
        <v>10</v>
      </c>
      <c r="G147" s="5">
        <v>10</v>
      </c>
      <c r="H147" s="5">
        <v>10</v>
      </c>
      <c r="I147" s="5">
        <v>10</v>
      </c>
      <c r="J147" s="5">
        <v>10</v>
      </c>
      <c r="K147" s="5">
        <v>10</v>
      </c>
      <c r="L147" s="5">
        <v>11</v>
      </c>
      <c r="M147" s="5">
        <v>11</v>
      </c>
      <c r="N147" s="5">
        <v>11</v>
      </c>
    </row>
    <row r="148" spans="1:14" ht="18.75" x14ac:dyDescent="0.2">
      <c r="A148" s="6" t="s">
        <v>103</v>
      </c>
      <c r="B148" s="8" t="s">
        <v>94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56.25" x14ac:dyDescent="0.2">
      <c r="A149" s="6" t="s">
        <v>309</v>
      </c>
      <c r="B149" s="8" t="s">
        <v>104</v>
      </c>
      <c r="C149" s="8">
        <v>1.7</v>
      </c>
      <c r="D149" s="8">
        <v>1.7</v>
      </c>
      <c r="E149" s="8">
        <v>1.7</v>
      </c>
      <c r="F149" s="8">
        <v>1.7</v>
      </c>
      <c r="G149" s="8">
        <v>1.7</v>
      </c>
      <c r="H149" s="8">
        <v>1.7</v>
      </c>
      <c r="I149" s="8">
        <v>1.7</v>
      </c>
      <c r="J149" s="8">
        <v>1.7</v>
      </c>
      <c r="K149" s="8">
        <v>1.7</v>
      </c>
      <c r="L149" s="8">
        <v>1.7</v>
      </c>
      <c r="M149" s="8">
        <v>1.7</v>
      </c>
      <c r="N149" s="8">
        <v>1.7</v>
      </c>
    </row>
    <row r="150" spans="1:14" ht="18.75" x14ac:dyDescent="0.2">
      <c r="A150" s="6" t="s">
        <v>95</v>
      </c>
      <c r="B150" s="2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8.75" x14ac:dyDescent="0.2">
      <c r="A151" s="6" t="s">
        <v>96</v>
      </c>
      <c r="B151" s="4" t="s">
        <v>104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8.75" x14ac:dyDescent="0.2">
      <c r="A152" s="6" t="s">
        <v>97</v>
      </c>
      <c r="B152" s="4" t="s">
        <v>104</v>
      </c>
      <c r="C152" s="4">
        <v>0.3</v>
      </c>
      <c r="D152" s="4">
        <v>0.3</v>
      </c>
      <c r="E152" s="4">
        <v>0.3</v>
      </c>
      <c r="F152" s="4">
        <v>0.3</v>
      </c>
      <c r="G152" s="4">
        <v>0.3</v>
      </c>
      <c r="H152" s="4">
        <v>0.3</v>
      </c>
      <c r="I152" s="4">
        <v>0.3</v>
      </c>
      <c r="J152" s="4">
        <v>0.3</v>
      </c>
      <c r="K152" s="4">
        <v>0.3</v>
      </c>
      <c r="L152" s="4">
        <v>0.3</v>
      </c>
      <c r="M152" s="4">
        <v>0.3</v>
      </c>
      <c r="N152" s="4">
        <v>0.3</v>
      </c>
    </row>
    <row r="153" spans="1:14" ht="18.75" x14ac:dyDescent="0.2">
      <c r="A153" s="6" t="s">
        <v>98</v>
      </c>
      <c r="B153" s="4" t="s">
        <v>104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8.75" x14ac:dyDescent="0.2">
      <c r="A154" s="6" t="s">
        <v>99</v>
      </c>
      <c r="B154" s="4" t="s">
        <v>104</v>
      </c>
      <c r="C154" s="4">
        <v>0.2</v>
      </c>
      <c r="D154" s="4">
        <v>0.2</v>
      </c>
      <c r="E154" s="4">
        <v>0.2</v>
      </c>
      <c r="F154" s="4">
        <v>0.2</v>
      </c>
      <c r="G154" s="4">
        <v>0.2</v>
      </c>
      <c r="H154" s="4">
        <v>0.2</v>
      </c>
      <c r="I154" s="4">
        <v>0.2</v>
      </c>
      <c r="J154" s="4">
        <v>0.2</v>
      </c>
      <c r="K154" s="4">
        <v>0.2</v>
      </c>
      <c r="L154" s="4">
        <v>0.2</v>
      </c>
      <c r="M154" s="4">
        <v>0.2</v>
      </c>
      <c r="N154" s="4">
        <v>0.2</v>
      </c>
    </row>
    <row r="155" spans="1:14" ht="56.25" x14ac:dyDescent="0.2">
      <c r="A155" s="6" t="s">
        <v>100</v>
      </c>
      <c r="B155" s="4" t="s">
        <v>104</v>
      </c>
      <c r="C155" s="5">
        <v>0.3</v>
      </c>
      <c r="D155" s="5">
        <v>0.3</v>
      </c>
      <c r="E155" s="5">
        <v>0.3</v>
      </c>
      <c r="F155" s="5">
        <v>0.3</v>
      </c>
      <c r="G155" s="5">
        <v>0.3</v>
      </c>
      <c r="H155" s="5">
        <v>0.3</v>
      </c>
      <c r="I155" s="5">
        <v>0.3</v>
      </c>
      <c r="J155" s="5">
        <v>0.3</v>
      </c>
      <c r="K155" s="5">
        <v>0.3</v>
      </c>
      <c r="L155" s="5">
        <v>0.3</v>
      </c>
      <c r="M155" s="5">
        <v>0.3</v>
      </c>
      <c r="N155" s="5">
        <v>0.3</v>
      </c>
    </row>
    <row r="156" spans="1:14" ht="18.75" x14ac:dyDescent="0.2">
      <c r="A156" s="6" t="s">
        <v>101</v>
      </c>
      <c r="B156" s="4" t="s">
        <v>104</v>
      </c>
      <c r="C156" s="4">
        <v>0.2</v>
      </c>
      <c r="D156" s="4">
        <v>0.2</v>
      </c>
      <c r="E156" s="4">
        <v>0.2</v>
      </c>
      <c r="F156" s="4">
        <v>0.2</v>
      </c>
      <c r="G156" s="4">
        <v>0.2</v>
      </c>
      <c r="H156" s="4">
        <v>0.2</v>
      </c>
      <c r="I156" s="4">
        <v>0.2</v>
      </c>
      <c r="J156" s="4">
        <v>0.2</v>
      </c>
      <c r="K156" s="4">
        <v>0.2</v>
      </c>
      <c r="L156" s="4">
        <v>0.2</v>
      </c>
      <c r="M156" s="4">
        <v>0.2</v>
      </c>
      <c r="N156" s="4">
        <v>0.2</v>
      </c>
    </row>
    <row r="157" spans="1:14" ht="37.5" x14ac:dyDescent="0.2">
      <c r="A157" s="6" t="s">
        <v>105</v>
      </c>
      <c r="B157" s="4" t="s">
        <v>104</v>
      </c>
      <c r="C157" s="4">
        <v>0.1</v>
      </c>
      <c r="D157" s="4">
        <v>0.1</v>
      </c>
      <c r="E157" s="4">
        <v>0.1</v>
      </c>
      <c r="F157" s="4">
        <v>0.1</v>
      </c>
      <c r="G157" s="4">
        <v>0.1</v>
      </c>
      <c r="H157" s="4">
        <v>0.1</v>
      </c>
      <c r="I157" s="4">
        <v>0.1</v>
      </c>
      <c r="J157" s="4">
        <v>0.1</v>
      </c>
      <c r="K157" s="4">
        <v>0.1</v>
      </c>
      <c r="L157" s="4">
        <v>0.1</v>
      </c>
      <c r="M157" s="4">
        <v>0.1</v>
      </c>
      <c r="N157" s="4">
        <v>0.1</v>
      </c>
    </row>
    <row r="158" spans="1:14" ht="18.75" x14ac:dyDescent="0.2">
      <c r="A158" s="6" t="s">
        <v>106</v>
      </c>
      <c r="B158" s="4" t="s">
        <v>104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37.5" x14ac:dyDescent="0.2">
      <c r="A159" s="6" t="s">
        <v>310</v>
      </c>
      <c r="B159" s="4" t="s">
        <v>107</v>
      </c>
      <c r="C159" s="5">
        <v>1.8</v>
      </c>
      <c r="D159" s="5">
        <v>1.8</v>
      </c>
      <c r="E159" s="5">
        <v>1.9</v>
      </c>
      <c r="F159" s="5">
        <v>2</v>
      </c>
      <c r="G159" s="5">
        <v>2.1</v>
      </c>
      <c r="H159" s="5">
        <v>2.2000000000000002</v>
      </c>
      <c r="I159" s="5">
        <v>2.2000000000000002</v>
      </c>
      <c r="J159" s="5">
        <v>2.2999999999999998</v>
      </c>
      <c r="K159" s="5">
        <v>2.4</v>
      </c>
      <c r="L159" s="5">
        <v>2.2999999999999998</v>
      </c>
      <c r="M159" s="5">
        <v>2.4</v>
      </c>
      <c r="N159" s="5">
        <v>2.4</v>
      </c>
    </row>
    <row r="160" spans="1:14" ht="18.75" x14ac:dyDescent="0.2">
      <c r="A160" s="6" t="s">
        <v>108</v>
      </c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8.75" x14ac:dyDescent="0.2">
      <c r="A161" s="6" t="s">
        <v>96</v>
      </c>
      <c r="B161" s="4" t="s">
        <v>107</v>
      </c>
      <c r="C161" s="5">
        <v>0.01</v>
      </c>
      <c r="D161" s="5">
        <v>0.01</v>
      </c>
      <c r="E161" s="5">
        <v>0.01</v>
      </c>
      <c r="F161" s="5">
        <v>0.02</v>
      </c>
      <c r="G161" s="5">
        <v>0.02</v>
      </c>
      <c r="H161" s="5">
        <v>0.02</v>
      </c>
      <c r="I161" s="5">
        <v>0.02</v>
      </c>
      <c r="J161" s="5">
        <v>0.02</v>
      </c>
      <c r="K161" s="5">
        <v>0.02</v>
      </c>
      <c r="L161" s="5">
        <v>0.02</v>
      </c>
      <c r="M161" s="5">
        <v>0.02</v>
      </c>
      <c r="N161" s="5">
        <v>0.02</v>
      </c>
    </row>
    <row r="162" spans="1:14" ht="18.75" x14ac:dyDescent="0.2">
      <c r="A162" s="6" t="s">
        <v>97</v>
      </c>
      <c r="B162" s="4" t="s">
        <v>107</v>
      </c>
      <c r="C162" s="5">
        <v>0.28000000000000003</v>
      </c>
      <c r="D162" s="5">
        <v>0.28000000000000003</v>
      </c>
      <c r="E162" s="5">
        <v>0.3</v>
      </c>
      <c r="F162" s="5">
        <v>0.35</v>
      </c>
      <c r="G162" s="5">
        <v>0.36</v>
      </c>
      <c r="H162" s="5">
        <v>0.38</v>
      </c>
      <c r="I162" s="5">
        <v>0.4</v>
      </c>
      <c r="J162" s="5">
        <v>0.42</v>
      </c>
      <c r="K162" s="5">
        <v>0.43</v>
      </c>
      <c r="L162" s="5">
        <v>0.44</v>
      </c>
      <c r="M162" s="5">
        <v>0.45</v>
      </c>
      <c r="N162" s="5">
        <v>0.46</v>
      </c>
    </row>
    <row r="163" spans="1:14" ht="18.75" x14ac:dyDescent="0.2">
      <c r="A163" s="6" t="s">
        <v>98</v>
      </c>
      <c r="B163" s="4" t="s">
        <v>107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8.75" x14ac:dyDescent="0.2">
      <c r="A164" s="6" t="s">
        <v>99</v>
      </c>
      <c r="B164" s="4" t="s">
        <v>107</v>
      </c>
      <c r="C164" s="5">
        <v>0.15</v>
      </c>
      <c r="D164" s="5">
        <v>0.15</v>
      </c>
      <c r="E164" s="5">
        <v>0.17</v>
      </c>
      <c r="F164" s="5">
        <v>0.18</v>
      </c>
      <c r="G164" s="5">
        <v>0.2</v>
      </c>
      <c r="H164" s="5">
        <v>0.21</v>
      </c>
      <c r="I164" s="5">
        <v>0.2</v>
      </c>
      <c r="J164" s="5">
        <v>0.22</v>
      </c>
      <c r="K164" s="5">
        <v>0.24</v>
      </c>
      <c r="L164" s="5">
        <v>0.22</v>
      </c>
      <c r="M164" s="5">
        <v>0.24</v>
      </c>
      <c r="N164" s="5">
        <v>0.25</v>
      </c>
    </row>
    <row r="165" spans="1:14" ht="56.25" x14ac:dyDescent="0.2">
      <c r="A165" s="6" t="s">
        <v>100</v>
      </c>
      <c r="B165" s="4" t="s">
        <v>107</v>
      </c>
      <c r="C165" s="5">
        <v>0.22</v>
      </c>
      <c r="D165" s="5">
        <v>0.22</v>
      </c>
      <c r="E165" s="5">
        <v>0.24</v>
      </c>
      <c r="F165" s="5">
        <v>0.27</v>
      </c>
      <c r="G165" s="5">
        <v>0.28999999999999998</v>
      </c>
      <c r="H165" s="5">
        <v>0.3</v>
      </c>
      <c r="I165" s="5">
        <v>0.28999999999999998</v>
      </c>
      <c r="J165" s="5">
        <v>0.3</v>
      </c>
      <c r="K165" s="5">
        <v>0.31</v>
      </c>
      <c r="L165" s="5">
        <v>0.3</v>
      </c>
      <c r="M165" s="5">
        <v>0.31</v>
      </c>
      <c r="N165" s="5">
        <v>0.32</v>
      </c>
    </row>
    <row r="166" spans="1:14" ht="18.75" x14ac:dyDescent="0.2">
      <c r="A166" s="6" t="s">
        <v>101</v>
      </c>
      <c r="B166" s="4" t="s">
        <v>107</v>
      </c>
      <c r="C166" s="5">
        <v>0.04</v>
      </c>
      <c r="D166" s="5">
        <v>0.04</v>
      </c>
      <c r="E166" s="5">
        <v>0.05</v>
      </c>
      <c r="F166" s="5">
        <v>0.06</v>
      </c>
      <c r="G166" s="5">
        <v>7.0000000000000007E-2</v>
      </c>
      <c r="H166" s="5">
        <v>7.0000000000000007E-2</v>
      </c>
      <c r="I166" s="5">
        <v>7.0000000000000007E-2</v>
      </c>
      <c r="J166" s="5">
        <v>0.08</v>
      </c>
      <c r="K166" s="5">
        <v>0.08</v>
      </c>
      <c r="L166" s="5">
        <v>0.08</v>
      </c>
      <c r="M166" s="5">
        <v>0.09</v>
      </c>
      <c r="N166" s="5">
        <v>0.1</v>
      </c>
    </row>
    <row r="167" spans="1:14" ht="37.5" x14ac:dyDescent="0.2">
      <c r="A167" s="6" t="s">
        <v>102</v>
      </c>
      <c r="B167" s="4" t="s">
        <v>107</v>
      </c>
      <c r="C167" s="5">
        <v>0.06</v>
      </c>
      <c r="D167" s="5">
        <v>0.06</v>
      </c>
      <c r="E167" s="5">
        <v>0.06</v>
      </c>
      <c r="F167" s="5">
        <v>0.06</v>
      </c>
      <c r="G167" s="5">
        <v>0.06</v>
      </c>
      <c r="H167" s="5">
        <v>0.06</v>
      </c>
      <c r="I167" s="5">
        <v>0.06</v>
      </c>
      <c r="J167" s="5">
        <v>0.06</v>
      </c>
      <c r="K167" s="5">
        <v>0.06</v>
      </c>
      <c r="L167" s="5">
        <v>0.06</v>
      </c>
      <c r="M167" s="5">
        <v>0.06</v>
      </c>
      <c r="N167" s="5">
        <v>0.06</v>
      </c>
    </row>
    <row r="168" spans="1:14" ht="18.75" x14ac:dyDescent="0.2">
      <c r="A168" s="6" t="s">
        <v>35</v>
      </c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8.75" x14ac:dyDescent="0.2">
      <c r="A169" s="6" t="s">
        <v>109</v>
      </c>
      <c r="B169" s="4" t="s">
        <v>107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8.75" x14ac:dyDescent="0.2">
      <c r="A170" s="3" t="s">
        <v>110</v>
      </c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37.5" x14ac:dyDescent="0.2">
      <c r="A171" s="7" t="s">
        <v>111</v>
      </c>
      <c r="B171" s="4" t="s">
        <v>48</v>
      </c>
      <c r="C171" s="5">
        <v>327.39999999999998</v>
      </c>
      <c r="D171" s="5">
        <v>378.1</v>
      </c>
      <c r="E171" s="5">
        <v>390.5</v>
      </c>
      <c r="F171" s="5">
        <v>388.5</v>
      </c>
      <c r="G171" s="5">
        <v>388.5</v>
      </c>
      <c r="H171" s="5">
        <v>388.5</v>
      </c>
      <c r="I171" s="5">
        <v>394.3</v>
      </c>
      <c r="J171" s="5">
        <v>394.3</v>
      </c>
      <c r="K171" s="5">
        <v>394.3</v>
      </c>
      <c r="L171" s="5">
        <v>400.2</v>
      </c>
      <c r="M171" s="5">
        <v>400.2</v>
      </c>
      <c r="N171" s="5">
        <v>400.2</v>
      </c>
    </row>
    <row r="172" spans="1:14" ht="37.5" x14ac:dyDescent="0.3">
      <c r="A172" s="7" t="s">
        <v>112</v>
      </c>
      <c r="B172" s="4" t="s">
        <v>50</v>
      </c>
      <c r="C172" s="20">
        <v>101.6</v>
      </c>
      <c r="D172" s="20">
        <v>100.1</v>
      </c>
      <c r="E172" s="20">
        <v>100</v>
      </c>
      <c r="F172" s="20">
        <v>99.5</v>
      </c>
      <c r="G172" s="20">
        <v>99.5</v>
      </c>
      <c r="H172" s="20">
        <v>99.5</v>
      </c>
      <c r="I172" s="20">
        <v>101.5</v>
      </c>
      <c r="J172" s="20">
        <v>101.5</v>
      </c>
      <c r="K172" s="20">
        <v>101.5</v>
      </c>
      <c r="L172" s="21">
        <v>101.5</v>
      </c>
      <c r="M172" s="21">
        <v>101.5</v>
      </c>
      <c r="N172" s="20">
        <v>101.5</v>
      </c>
    </row>
    <row r="173" spans="1:14" ht="18.75" x14ac:dyDescent="0.2">
      <c r="A173" s="6" t="s">
        <v>113</v>
      </c>
      <c r="B173" s="4" t="s">
        <v>272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75" x14ac:dyDescent="0.2">
      <c r="A174" s="6" t="s">
        <v>114</v>
      </c>
      <c r="B174" s="4" t="s">
        <v>286</v>
      </c>
      <c r="C174" s="5">
        <v>300.10000000000002</v>
      </c>
      <c r="D174" s="5">
        <v>374</v>
      </c>
      <c r="E174" s="5">
        <v>386.5</v>
      </c>
      <c r="F174" s="5">
        <v>387</v>
      </c>
      <c r="G174" s="5">
        <v>387</v>
      </c>
      <c r="H174" s="5">
        <v>387</v>
      </c>
      <c r="I174" s="5">
        <v>390</v>
      </c>
      <c r="J174" s="5">
        <v>390</v>
      </c>
      <c r="K174" s="5">
        <v>390</v>
      </c>
      <c r="L174" s="5">
        <v>393.4</v>
      </c>
      <c r="M174" s="5">
        <v>393.4</v>
      </c>
      <c r="N174" s="5">
        <v>393.4</v>
      </c>
    </row>
    <row r="175" spans="1:14" ht="37.5" x14ac:dyDescent="0.2">
      <c r="A175" s="6" t="s">
        <v>115</v>
      </c>
      <c r="B175" s="4" t="s">
        <v>50</v>
      </c>
      <c r="C175" s="5">
        <v>102.6</v>
      </c>
      <c r="D175" s="5">
        <v>100.2</v>
      </c>
      <c r="E175" s="5">
        <v>103.3</v>
      </c>
      <c r="F175" s="5">
        <v>100.5</v>
      </c>
      <c r="G175" s="5">
        <v>100.5</v>
      </c>
      <c r="H175" s="5">
        <v>100.5</v>
      </c>
      <c r="I175" s="5">
        <v>102.7</v>
      </c>
      <c r="J175" s="5">
        <v>102.7</v>
      </c>
      <c r="K175" s="5">
        <v>102.7</v>
      </c>
      <c r="L175" s="5">
        <v>103.5</v>
      </c>
      <c r="M175" s="5">
        <v>103.5</v>
      </c>
      <c r="N175" s="5">
        <v>103.5</v>
      </c>
    </row>
    <row r="176" spans="1:14" ht="18.75" x14ac:dyDescent="0.2">
      <c r="A176" s="6" t="s">
        <v>113</v>
      </c>
      <c r="B176" s="4" t="s">
        <v>272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93.75" x14ac:dyDescent="0.2">
      <c r="A177" s="10" t="s">
        <v>116</v>
      </c>
      <c r="B177" s="9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37.5" x14ac:dyDescent="0.2">
      <c r="A178" s="7" t="s">
        <v>117</v>
      </c>
      <c r="B178" s="9" t="s">
        <v>118</v>
      </c>
      <c r="C178" s="5" t="s">
        <v>313</v>
      </c>
      <c r="D178" s="5" t="s">
        <v>313</v>
      </c>
      <c r="E178" s="5">
        <v>0.5</v>
      </c>
      <c r="F178" s="5">
        <v>0.5</v>
      </c>
      <c r="G178" s="5">
        <v>0.5</v>
      </c>
      <c r="H178" s="5">
        <v>0.5</v>
      </c>
      <c r="I178" s="5">
        <v>0.6</v>
      </c>
      <c r="J178" s="5">
        <v>0.6</v>
      </c>
      <c r="K178" s="5">
        <v>0.6</v>
      </c>
      <c r="L178" s="5">
        <v>0.7</v>
      </c>
      <c r="M178" s="5">
        <v>0.7</v>
      </c>
      <c r="N178" s="5">
        <v>0.7</v>
      </c>
    </row>
    <row r="179" spans="1:14" ht="37.5" x14ac:dyDescent="0.2">
      <c r="A179" s="7" t="s">
        <v>119</v>
      </c>
      <c r="B179" s="9" t="s">
        <v>118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37.5" x14ac:dyDescent="0.2">
      <c r="A180" s="7" t="s">
        <v>120</v>
      </c>
      <c r="B180" s="9" t="s">
        <v>118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37.5" x14ac:dyDescent="0.2">
      <c r="A181" s="6" t="s">
        <v>121</v>
      </c>
      <c r="B181" s="4" t="s">
        <v>286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37.5" x14ac:dyDescent="0.2">
      <c r="A182" s="6" t="s">
        <v>122</v>
      </c>
      <c r="B182" s="4" t="s">
        <v>286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37.5" x14ac:dyDescent="0.2">
      <c r="A183" s="7" t="s">
        <v>123</v>
      </c>
      <c r="B183" s="9" t="s">
        <v>118</v>
      </c>
      <c r="C183" s="5">
        <v>12</v>
      </c>
      <c r="D183" s="5">
        <v>44.9</v>
      </c>
      <c r="E183" s="5">
        <v>1.7</v>
      </c>
      <c r="F183" s="5">
        <v>2.4</v>
      </c>
      <c r="G183" s="5">
        <v>2.5</v>
      </c>
      <c r="H183" s="5">
        <v>2.6</v>
      </c>
      <c r="I183" s="5">
        <v>3.3</v>
      </c>
      <c r="J183" s="5">
        <v>3.4</v>
      </c>
      <c r="K183" s="5">
        <v>3.5</v>
      </c>
      <c r="L183" s="5">
        <v>4.4000000000000004</v>
      </c>
      <c r="M183" s="5">
        <v>4.5</v>
      </c>
      <c r="N183" s="5">
        <v>4.5999999999999996</v>
      </c>
    </row>
    <row r="184" spans="1:14" ht="37.5" x14ac:dyDescent="0.2">
      <c r="A184" s="6" t="s">
        <v>124</v>
      </c>
      <c r="B184" s="4" t="s">
        <v>286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8.75" x14ac:dyDescent="0.2">
      <c r="A185" s="6" t="s">
        <v>125</v>
      </c>
      <c r="B185" s="4" t="s">
        <v>286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37.5" x14ac:dyDescent="0.2">
      <c r="A186" s="6" t="s">
        <v>126</v>
      </c>
      <c r="B186" s="4" t="s">
        <v>286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37.5" x14ac:dyDescent="0.2">
      <c r="A187" s="6" t="s">
        <v>127</v>
      </c>
      <c r="B187" s="4" t="s">
        <v>286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37.5" x14ac:dyDescent="0.2">
      <c r="A188" s="6" t="s">
        <v>128</v>
      </c>
      <c r="B188" s="4" t="s">
        <v>286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8.75" x14ac:dyDescent="0.2">
      <c r="A189" s="6" t="s">
        <v>129</v>
      </c>
      <c r="B189" s="4" t="s">
        <v>286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8.75" x14ac:dyDescent="0.2">
      <c r="A190" s="6" t="s">
        <v>130</v>
      </c>
      <c r="B190" s="4" t="s">
        <v>286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37.5" x14ac:dyDescent="0.2">
      <c r="A191" s="6" t="s">
        <v>131</v>
      </c>
      <c r="B191" s="4" t="s">
        <v>286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37.5" x14ac:dyDescent="0.2">
      <c r="A192" s="6" t="s">
        <v>132</v>
      </c>
      <c r="B192" s="4" t="s">
        <v>286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37.5" x14ac:dyDescent="0.2">
      <c r="A193" s="6" t="s">
        <v>133</v>
      </c>
      <c r="B193" s="4" t="s">
        <v>286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8.75" x14ac:dyDescent="0.2">
      <c r="A194" s="6" t="s">
        <v>134</v>
      </c>
      <c r="B194" s="4" t="s">
        <v>286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37.5" x14ac:dyDescent="0.2">
      <c r="A195" s="6" t="s">
        <v>135</v>
      </c>
      <c r="B195" s="4" t="s">
        <v>286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37.5" x14ac:dyDescent="0.2">
      <c r="A196" s="6" t="s">
        <v>136</v>
      </c>
      <c r="B196" s="4" t="s">
        <v>286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8.75" x14ac:dyDescent="0.2">
      <c r="A197" s="6" t="s">
        <v>137</v>
      </c>
      <c r="B197" s="4" t="s">
        <v>286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37.5" x14ac:dyDescent="0.2">
      <c r="A198" s="47" t="s">
        <v>346</v>
      </c>
      <c r="B198" s="9" t="s">
        <v>118</v>
      </c>
      <c r="C198" s="5">
        <v>60.7</v>
      </c>
      <c r="D198" s="5">
        <v>101.9</v>
      </c>
      <c r="E198" s="5">
        <v>250</v>
      </c>
      <c r="F198" s="5">
        <v>146.1</v>
      </c>
      <c r="G198" s="5">
        <v>146.5</v>
      </c>
      <c r="H198" s="5">
        <v>147</v>
      </c>
      <c r="I198" s="5">
        <v>148</v>
      </c>
      <c r="J198" s="5">
        <v>150</v>
      </c>
      <c r="K198" s="5">
        <v>151.5</v>
      </c>
      <c r="L198" s="5">
        <v>149</v>
      </c>
      <c r="M198" s="5">
        <v>154</v>
      </c>
      <c r="N198" s="5">
        <v>157</v>
      </c>
    </row>
    <row r="199" spans="1:14" ht="37.5" x14ac:dyDescent="0.2">
      <c r="A199" s="47" t="s">
        <v>347</v>
      </c>
      <c r="B199" s="9" t="s">
        <v>118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37.5" x14ac:dyDescent="0.2">
      <c r="A200" s="7" t="s">
        <v>138</v>
      </c>
      <c r="B200" s="9" t="s">
        <v>118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56.25" x14ac:dyDescent="0.2">
      <c r="A201" s="7" t="s">
        <v>139</v>
      </c>
      <c r="B201" s="9" t="s">
        <v>118</v>
      </c>
      <c r="C201" s="5">
        <v>56.3</v>
      </c>
      <c r="D201" s="5">
        <v>15.7</v>
      </c>
      <c r="E201" s="5">
        <v>30</v>
      </c>
      <c r="F201" s="5">
        <v>17</v>
      </c>
      <c r="G201" s="5">
        <v>17.3</v>
      </c>
      <c r="H201" s="5">
        <v>17.5</v>
      </c>
      <c r="I201" s="5">
        <v>17.399999999999999</v>
      </c>
      <c r="J201" s="5">
        <v>17.8</v>
      </c>
      <c r="K201" s="5">
        <v>18</v>
      </c>
      <c r="L201" s="5">
        <v>18</v>
      </c>
      <c r="M201" s="5">
        <v>18.5</v>
      </c>
      <c r="N201" s="5">
        <v>19</v>
      </c>
    </row>
    <row r="202" spans="1:14" ht="37.5" x14ac:dyDescent="0.2">
      <c r="A202" s="47" t="s">
        <v>348</v>
      </c>
      <c r="B202" s="9" t="s">
        <v>118</v>
      </c>
      <c r="C202" s="5" t="s">
        <v>313</v>
      </c>
      <c r="D202" s="5" t="s">
        <v>313</v>
      </c>
      <c r="E202" s="5">
        <v>12</v>
      </c>
      <c r="F202" s="5">
        <v>14</v>
      </c>
      <c r="G202" s="5">
        <v>14.3</v>
      </c>
      <c r="H202" s="5">
        <v>14.5</v>
      </c>
      <c r="I202" s="5">
        <v>14.5</v>
      </c>
      <c r="J202" s="5">
        <v>14.8</v>
      </c>
      <c r="K202" s="5">
        <v>15</v>
      </c>
      <c r="L202" s="5">
        <v>16</v>
      </c>
      <c r="M202" s="5">
        <v>16.399999999999999</v>
      </c>
      <c r="N202" s="5">
        <v>17</v>
      </c>
    </row>
    <row r="203" spans="1:14" ht="37.5" x14ac:dyDescent="0.2">
      <c r="A203" s="47" t="s">
        <v>349</v>
      </c>
      <c r="B203" s="9" t="s">
        <v>118</v>
      </c>
      <c r="C203" s="5" t="s">
        <v>313</v>
      </c>
      <c r="D203" s="5" t="s">
        <v>313</v>
      </c>
      <c r="E203" s="5">
        <v>42.1</v>
      </c>
      <c r="F203" s="5">
        <v>130.4</v>
      </c>
      <c r="G203" s="5">
        <v>134</v>
      </c>
      <c r="H203" s="5">
        <v>135</v>
      </c>
      <c r="I203" s="5">
        <v>134.5</v>
      </c>
      <c r="J203" s="5">
        <v>139</v>
      </c>
      <c r="K203" s="5">
        <v>140</v>
      </c>
      <c r="L203" s="5">
        <v>140.69999999999999</v>
      </c>
      <c r="M203" s="5">
        <v>141.5</v>
      </c>
      <c r="N203" s="5">
        <v>143</v>
      </c>
    </row>
    <row r="204" spans="1:14" ht="37.5" x14ac:dyDescent="0.2">
      <c r="A204" s="47" t="s">
        <v>350</v>
      </c>
      <c r="B204" s="9" t="s">
        <v>118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37.5" x14ac:dyDescent="0.2">
      <c r="A205" s="47" t="s">
        <v>351</v>
      </c>
      <c r="B205" s="9" t="s">
        <v>118</v>
      </c>
      <c r="C205" s="5" t="s">
        <v>313</v>
      </c>
      <c r="D205" s="5" t="s">
        <v>313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37.5" x14ac:dyDescent="0.2">
      <c r="A206" s="47" t="s">
        <v>352</v>
      </c>
      <c r="B206" s="9" t="s">
        <v>118</v>
      </c>
      <c r="C206" s="5" t="s">
        <v>313</v>
      </c>
      <c r="D206" s="5" t="s">
        <v>313</v>
      </c>
      <c r="E206" s="5">
        <v>5.3</v>
      </c>
      <c r="F206" s="5">
        <v>5.5</v>
      </c>
      <c r="G206" s="5">
        <v>5.5</v>
      </c>
      <c r="H206" s="5">
        <v>5.5</v>
      </c>
      <c r="I206" s="5">
        <v>6</v>
      </c>
      <c r="J206" s="5">
        <v>6</v>
      </c>
      <c r="K206" s="5">
        <v>6</v>
      </c>
      <c r="L206" s="5">
        <v>6.5</v>
      </c>
      <c r="M206" s="5">
        <v>6.5</v>
      </c>
      <c r="N206" s="5">
        <v>6.5</v>
      </c>
    </row>
    <row r="207" spans="1:14" ht="37.5" x14ac:dyDescent="0.2">
      <c r="A207" s="47" t="s">
        <v>353</v>
      </c>
      <c r="B207" s="9" t="s">
        <v>118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37.5" x14ac:dyDescent="0.2">
      <c r="A208" s="47" t="s">
        <v>354</v>
      </c>
      <c r="B208" s="9" t="s">
        <v>118</v>
      </c>
      <c r="C208" s="5">
        <v>0.3</v>
      </c>
      <c r="D208" s="5">
        <v>0.2</v>
      </c>
      <c r="E208" s="5">
        <v>0.5</v>
      </c>
      <c r="F208" s="5">
        <v>0.6</v>
      </c>
      <c r="G208" s="5">
        <v>0.65</v>
      </c>
      <c r="H208" s="5">
        <v>0.7</v>
      </c>
      <c r="I208" s="5">
        <v>0.7</v>
      </c>
      <c r="J208" s="5">
        <v>0.8</v>
      </c>
      <c r="K208" s="5">
        <v>0.8</v>
      </c>
      <c r="L208" s="5">
        <v>0.8</v>
      </c>
      <c r="M208" s="5">
        <v>0.9</v>
      </c>
      <c r="N208" s="5">
        <v>1</v>
      </c>
    </row>
    <row r="209" spans="1:14" ht="37.5" x14ac:dyDescent="0.2">
      <c r="A209" s="47" t="s">
        <v>355</v>
      </c>
      <c r="B209" s="9" t="s">
        <v>118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36.75" customHeight="1" x14ac:dyDescent="0.2">
      <c r="A210" s="7" t="s">
        <v>140</v>
      </c>
      <c r="B210" s="9" t="s">
        <v>118</v>
      </c>
      <c r="C210" s="5">
        <v>1.5</v>
      </c>
      <c r="D210" s="5">
        <v>1</v>
      </c>
      <c r="E210" s="5">
        <v>3.3</v>
      </c>
      <c r="F210" s="5">
        <v>3.5</v>
      </c>
      <c r="G210" s="5">
        <v>3.55</v>
      </c>
      <c r="H210" s="5">
        <v>3.5</v>
      </c>
      <c r="I210" s="5">
        <v>3.8</v>
      </c>
      <c r="J210" s="5">
        <v>3.8</v>
      </c>
      <c r="K210" s="5">
        <v>3.8</v>
      </c>
      <c r="L210" s="5">
        <v>4</v>
      </c>
      <c r="M210" s="5">
        <v>4</v>
      </c>
      <c r="N210" s="5">
        <v>4</v>
      </c>
    </row>
    <row r="211" spans="1:14" ht="37.5" x14ac:dyDescent="0.2">
      <c r="A211" s="47" t="s">
        <v>356</v>
      </c>
      <c r="B211" s="9" t="s">
        <v>118</v>
      </c>
      <c r="C211" s="5">
        <v>40.5</v>
      </c>
      <c r="D211" s="5">
        <v>109.1</v>
      </c>
      <c r="E211" s="5">
        <v>1</v>
      </c>
      <c r="F211" s="5">
        <v>50</v>
      </c>
      <c r="G211" s="5">
        <v>52.5</v>
      </c>
      <c r="H211" s="5">
        <v>53</v>
      </c>
      <c r="I211" s="5">
        <v>51</v>
      </c>
      <c r="J211" s="5">
        <v>52</v>
      </c>
      <c r="K211" s="5">
        <v>54</v>
      </c>
      <c r="L211" s="5">
        <v>53</v>
      </c>
      <c r="M211" s="5">
        <v>55</v>
      </c>
      <c r="N211" s="5">
        <v>56</v>
      </c>
    </row>
    <row r="212" spans="1:14" ht="37.5" x14ac:dyDescent="0.2">
      <c r="A212" s="47" t="s">
        <v>357</v>
      </c>
      <c r="B212" s="9" t="s">
        <v>118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37.5" x14ac:dyDescent="0.2">
      <c r="A213" s="7" t="s">
        <v>141</v>
      </c>
      <c r="B213" s="9" t="s">
        <v>118</v>
      </c>
      <c r="C213" s="5">
        <v>1.1000000000000001</v>
      </c>
      <c r="D213" s="5">
        <v>5.9</v>
      </c>
      <c r="E213" s="5">
        <v>6</v>
      </c>
      <c r="F213" s="5">
        <v>6.5</v>
      </c>
      <c r="G213" s="5">
        <v>6.8</v>
      </c>
      <c r="H213" s="5">
        <v>7</v>
      </c>
      <c r="I213" s="5">
        <v>6.9</v>
      </c>
      <c r="J213" s="5">
        <v>7.2</v>
      </c>
      <c r="K213" s="5">
        <v>7.3</v>
      </c>
      <c r="L213" s="5">
        <v>7.3</v>
      </c>
      <c r="M213" s="5">
        <v>7.5</v>
      </c>
      <c r="N213" s="5">
        <v>7.7</v>
      </c>
    </row>
    <row r="214" spans="1:14" ht="75" x14ac:dyDescent="0.2">
      <c r="A214" s="10" t="s">
        <v>142</v>
      </c>
      <c r="B214" s="4"/>
      <c r="C214" s="5">
        <f>SUM(C215:C217)</f>
        <v>300.10000000000002</v>
      </c>
      <c r="D214" s="5">
        <f t="shared" ref="D214:N214" si="10">SUM(D215:D217)</f>
        <v>374</v>
      </c>
      <c r="E214" s="5">
        <f t="shared" si="10"/>
        <v>390.5</v>
      </c>
      <c r="F214" s="5">
        <f t="shared" si="10"/>
        <v>388.5</v>
      </c>
      <c r="G214" s="5">
        <f t="shared" si="10"/>
        <v>388.5</v>
      </c>
      <c r="H214" s="5">
        <f t="shared" si="10"/>
        <v>388.5</v>
      </c>
      <c r="I214" s="5">
        <f t="shared" si="10"/>
        <v>394.3</v>
      </c>
      <c r="J214" s="5">
        <f t="shared" si="10"/>
        <v>294.3</v>
      </c>
      <c r="K214" s="5">
        <f t="shared" si="10"/>
        <v>394.3</v>
      </c>
      <c r="L214" s="5">
        <f t="shared" si="10"/>
        <v>400.20000000000005</v>
      </c>
      <c r="M214" s="5">
        <f t="shared" si="10"/>
        <v>400.20000000000005</v>
      </c>
      <c r="N214" s="5">
        <f t="shared" si="10"/>
        <v>400.20000000000005</v>
      </c>
    </row>
    <row r="215" spans="1:14" ht="18.75" x14ac:dyDescent="0.2">
      <c r="A215" s="7" t="s">
        <v>143</v>
      </c>
      <c r="B215" s="4" t="s">
        <v>144</v>
      </c>
      <c r="C215" s="5">
        <v>112.7</v>
      </c>
      <c r="D215" s="5">
        <v>101.1</v>
      </c>
      <c r="E215" s="5">
        <v>95</v>
      </c>
      <c r="F215" s="5">
        <v>115.5</v>
      </c>
      <c r="G215" s="5">
        <v>115.5</v>
      </c>
      <c r="H215" s="5">
        <v>115.5</v>
      </c>
      <c r="I215" s="5">
        <v>124</v>
      </c>
      <c r="J215" s="5">
        <v>24</v>
      </c>
      <c r="K215" s="5">
        <v>124</v>
      </c>
      <c r="L215" s="5">
        <v>134.30000000000001</v>
      </c>
      <c r="M215" s="5">
        <v>134.30000000000001</v>
      </c>
      <c r="N215" s="5">
        <v>134.30000000000001</v>
      </c>
    </row>
    <row r="216" spans="1:14" ht="18.75" x14ac:dyDescent="0.2">
      <c r="A216" s="7" t="s">
        <v>145</v>
      </c>
      <c r="B216" s="4" t="s">
        <v>144</v>
      </c>
      <c r="C216" s="5">
        <v>14.3</v>
      </c>
      <c r="D216" s="5">
        <v>261.39999999999998</v>
      </c>
      <c r="E216" s="5">
        <v>294</v>
      </c>
      <c r="F216" s="5">
        <v>255.5</v>
      </c>
      <c r="G216" s="5">
        <v>255.5</v>
      </c>
      <c r="H216" s="5">
        <v>255.5</v>
      </c>
      <c r="I216" s="5">
        <v>252.3</v>
      </c>
      <c r="J216" s="5">
        <v>252.3</v>
      </c>
      <c r="K216" s="5">
        <v>252.3</v>
      </c>
      <c r="L216" s="5">
        <v>245.9</v>
      </c>
      <c r="M216" s="5">
        <v>245.9</v>
      </c>
      <c r="N216" s="5">
        <v>245.9</v>
      </c>
    </row>
    <row r="217" spans="1:14" ht="18.75" x14ac:dyDescent="0.2">
      <c r="A217" s="6" t="s">
        <v>146</v>
      </c>
      <c r="B217" s="4" t="s">
        <v>144</v>
      </c>
      <c r="C217" s="5">
        <v>173.1</v>
      </c>
      <c r="D217" s="5">
        <v>11.5</v>
      </c>
      <c r="E217" s="5">
        <v>1.5</v>
      </c>
      <c r="F217" s="5">
        <v>17.5</v>
      </c>
      <c r="G217" s="5">
        <v>17.5</v>
      </c>
      <c r="H217" s="5">
        <v>17.5</v>
      </c>
      <c r="I217" s="5">
        <v>18</v>
      </c>
      <c r="J217" s="5">
        <v>18</v>
      </c>
      <c r="K217" s="5">
        <v>18</v>
      </c>
      <c r="L217" s="5">
        <v>20</v>
      </c>
      <c r="M217" s="5">
        <v>20</v>
      </c>
      <c r="N217" s="5">
        <v>20</v>
      </c>
    </row>
    <row r="218" spans="1:14" ht="34.5" customHeight="1" x14ac:dyDescent="0.2">
      <c r="A218" s="13" t="s">
        <v>300</v>
      </c>
      <c r="B218" s="1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37.5" x14ac:dyDescent="0.3">
      <c r="A219" s="40" t="s">
        <v>297</v>
      </c>
      <c r="B219" s="41" t="s">
        <v>14</v>
      </c>
      <c r="C219" s="23">
        <v>618.6</v>
      </c>
      <c r="D219" s="23">
        <v>678.8</v>
      </c>
      <c r="E219" s="23">
        <v>829.8</v>
      </c>
      <c r="F219" s="23">
        <v>607.9</v>
      </c>
      <c r="G219" s="23">
        <v>607.9</v>
      </c>
      <c r="H219" s="23">
        <v>607.9</v>
      </c>
      <c r="I219" s="23">
        <v>612.79999999999995</v>
      </c>
      <c r="J219" s="23">
        <v>612.79999999999995</v>
      </c>
      <c r="K219" s="23">
        <v>612.79999999999995</v>
      </c>
      <c r="L219" s="23">
        <v>637.29999999999995</v>
      </c>
      <c r="M219" s="23">
        <v>637.29999999999995</v>
      </c>
      <c r="N219" s="23">
        <v>637.29999999999995</v>
      </c>
    </row>
    <row r="220" spans="1:14" ht="57" customHeight="1" x14ac:dyDescent="0.3">
      <c r="A220" s="42" t="s">
        <v>294</v>
      </c>
      <c r="B220" s="43" t="s">
        <v>147</v>
      </c>
      <c r="C220" s="23">
        <v>233.4</v>
      </c>
      <c r="D220" s="23">
        <v>255.6</v>
      </c>
      <c r="E220" s="23">
        <v>248.5</v>
      </c>
      <c r="F220" s="23">
        <v>259.89999999999998</v>
      </c>
      <c r="G220" s="23">
        <v>259.89999999999998</v>
      </c>
      <c r="H220" s="23">
        <v>259.89999999999998</v>
      </c>
      <c r="I220" s="23">
        <v>264.60000000000002</v>
      </c>
      <c r="J220" s="23">
        <v>264.60000000000002</v>
      </c>
      <c r="K220" s="23">
        <v>264.60000000000002</v>
      </c>
      <c r="L220" s="23">
        <v>275.2</v>
      </c>
      <c r="M220" s="23">
        <v>275.2</v>
      </c>
      <c r="N220" s="23">
        <v>275.2</v>
      </c>
    </row>
    <row r="221" spans="1:14" ht="37.5" x14ac:dyDescent="0.3">
      <c r="A221" s="44" t="s">
        <v>298</v>
      </c>
      <c r="B221" s="43" t="s">
        <v>147</v>
      </c>
      <c r="C221" s="23">
        <v>194.3</v>
      </c>
      <c r="D221" s="23">
        <v>220.6</v>
      </c>
      <c r="E221" s="23">
        <v>217.5</v>
      </c>
      <c r="F221" s="23">
        <v>233.1</v>
      </c>
      <c r="G221" s="23">
        <v>233.1</v>
      </c>
      <c r="H221" s="23">
        <v>233.1</v>
      </c>
      <c r="I221" s="23">
        <v>240.2</v>
      </c>
      <c r="J221" s="23">
        <v>240.2</v>
      </c>
      <c r="K221" s="23">
        <v>240.2</v>
      </c>
      <c r="L221" s="23">
        <v>249.8</v>
      </c>
      <c r="M221" s="23">
        <v>249.8</v>
      </c>
      <c r="N221" s="23">
        <v>249.8</v>
      </c>
    </row>
    <row r="222" spans="1:14" ht="18.75" x14ac:dyDescent="0.3">
      <c r="A222" s="42" t="s">
        <v>35</v>
      </c>
      <c r="B222" s="4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ht="18.75" x14ac:dyDescent="0.3">
      <c r="A223" s="42" t="s">
        <v>1</v>
      </c>
      <c r="B223" s="43" t="s">
        <v>147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1:14" ht="18.75" x14ac:dyDescent="0.3">
      <c r="A224" s="42" t="s">
        <v>2</v>
      </c>
      <c r="B224" s="43" t="s">
        <v>147</v>
      </c>
      <c r="C224" s="23">
        <v>123.5</v>
      </c>
      <c r="D224" s="23">
        <v>150.30000000000001</v>
      </c>
      <c r="E224" s="23">
        <v>153.9</v>
      </c>
      <c r="F224" s="23">
        <v>162.6</v>
      </c>
      <c r="G224" s="23">
        <v>162.6</v>
      </c>
      <c r="H224" s="23">
        <v>162.6</v>
      </c>
      <c r="I224" s="23">
        <v>167.1</v>
      </c>
      <c r="J224" s="23">
        <v>167.1</v>
      </c>
      <c r="K224" s="23">
        <v>167.1</v>
      </c>
      <c r="L224" s="23">
        <v>173.8</v>
      </c>
      <c r="M224" s="23">
        <v>173.8</v>
      </c>
      <c r="N224" s="23">
        <v>173.8</v>
      </c>
    </row>
    <row r="225" spans="1:14" ht="18.75" x14ac:dyDescent="0.3">
      <c r="A225" s="42" t="s">
        <v>3</v>
      </c>
      <c r="B225" s="43" t="s">
        <v>147</v>
      </c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1:14" ht="18" customHeight="1" x14ac:dyDescent="0.3">
      <c r="A226" s="42" t="s">
        <v>47</v>
      </c>
      <c r="B226" s="43" t="s">
        <v>147</v>
      </c>
      <c r="C226" s="23">
        <v>14.7</v>
      </c>
      <c r="D226" s="23">
        <v>20</v>
      </c>
      <c r="E226" s="23">
        <v>13.8</v>
      </c>
      <c r="F226" s="23">
        <v>13.6</v>
      </c>
      <c r="G226" s="23">
        <v>13.6</v>
      </c>
      <c r="H226" s="23">
        <v>13.6</v>
      </c>
      <c r="I226" s="23">
        <v>15.3</v>
      </c>
      <c r="J226" s="23">
        <v>15.3</v>
      </c>
      <c r="K226" s="23">
        <v>15.3</v>
      </c>
      <c r="L226" s="23">
        <v>15.9</v>
      </c>
      <c r="M226" s="23">
        <v>15.9</v>
      </c>
      <c r="N226" s="23">
        <v>15.9</v>
      </c>
    </row>
    <row r="227" spans="1:14" ht="37.5" x14ac:dyDescent="0.3">
      <c r="A227" s="42" t="s">
        <v>4</v>
      </c>
      <c r="B227" s="43" t="s">
        <v>147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1:14" ht="18.75" x14ac:dyDescent="0.3">
      <c r="A228" s="42" t="s">
        <v>5</v>
      </c>
      <c r="B228" s="43" t="s">
        <v>147</v>
      </c>
      <c r="C228" s="23">
        <v>4.2</v>
      </c>
      <c r="D228" s="23">
        <v>2.9</v>
      </c>
      <c r="E228" s="23">
        <v>2.9</v>
      </c>
      <c r="F228" s="23">
        <v>3.3</v>
      </c>
      <c r="G228" s="23">
        <v>3.3</v>
      </c>
      <c r="H228" s="23">
        <v>3.3</v>
      </c>
      <c r="I228" s="23">
        <v>3.4</v>
      </c>
      <c r="J228" s="23">
        <v>3.4</v>
      </c>
      <c r="K228" s="23">
        <v>3.4</v>
      </c>
      <c r="L228" s="23">
        <v>3.5</v>
      </c>
      <c r="M228" s="23">
        <v>3.5</v>
      </c>
      <c r="N228" s="23">
        <v>3.5</v>
      </c>
    </row>
    <row r="229" spans="1:14" ht="18.75" x14ac:dyDescent="0.3">
      <c r="A229" s="42" t="s">
        <v>6</v>
      </c>
      <c r="B229" s="43" t="s">
        <v>147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ht="18.75" x14ac:dyDescent="0.3">
      <c r="A230" s="42" t="s">
        <v>7</v>
      </c>
      <c r="B230" s="43" t="s">
        <v>147</v>
      </c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1:14" ht="18.75" x14ac:dyDescent="0.3">
      <c r="A231" s="42" t="s">
        <v>8</v>
      </c>
      <c r="B231" s="43" t="s">
        <v>147</v>
      </c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1:14" ht="18.75" x14ac:dyDescent="0.3">
      <c r="A232" s="42" t="s">
        <v>9</v>
      </c>
      <c r="B232" s="43" t="s">
        <v>147</v>
      </c>
      <c r="C232" s="23">
        <v>29.4</v>
      </c>
      <c r="D232" s="23">
        <v>26.4</v>
      </c>
      <c r="E232" s="23">
        <v>28</v>
      </c>
      <c r="F232" s="23">
        <v>32.4</v>
      </c>
      <c r="G232" s="23">
        <v>32.4</v>
      </c>
      <c r="H232" s="23">
        <v>32.4</v>
      </c>
      <c r="I232" s="23">
        <v>33.1</v>
      </c>
      <c r="J232" s="23">
        <v>33.1</v>
      </c>
      <c r="K232" s="23">
        <v>33.1</v>
      </c>
      <c r="L232" s="23">
        <v>34.4</v>
      </c>
      <c r="M232" s="23">
        <v>34.4</v>
      </c>
      <c r="N232" s="23">
        <v>34.4</v>
      </c>
    </row>
    <row r="233" spans="1:14" ht="18.75" x14ac:dyDescent="0.3">
      <c r="A233" s="13" t="s">
        <v>10</v>
      </c>
      <c r="B233" s="41" t="s">
        <v>147</v>
      </c>
      <c r="C233" s="23">
        <v>39.1</v>
      </c>
      <c r="D233" s="23">
        <v>35</v>
      </c>
      <c r="E233" s="23">
        <v>31</v>
      </c>
      <c r="F233" s="23">
        <v>26.8</v>
      </c>
      <c r="G233" s="23">
        <v>26.8</v>
      </c>
      <c r="H233" s="23">
        <v>26.8</v>
      </c>
      <c r="I233" s="23">
        <v>24.4</v>
      </c>
      <c r="J233" s="23">
        <v>24.4</v>
      </c>
      <c r="K233" s="23">
        <v>24.4</v>
      </c>
      <c r="L233" s="23">
        <v>25.4</v>
      </c>
      <c r="M233" s="23">
        <v>25.4</v>
      </c>
      <c r="N233" s="23">
        <v>25.4</v>
      </c>
    </row>
    <row r="234" spans="1:14" ht="18.75" x14ac:dyDescent="0.3">
      <c r="A234" s="13" t="s">
        <v>244</v>
      </c>
      <c r="B234" s="41" t="s">
        <v>147</v>
      </c>
      <c r="C234" s="23">
        <v>385.2</v>
      </c>
      <c r="D234" s="23">
        <v>423.2</v>
      </c>
      <c r="E234" s="23">
        <v>581.20000000000005</v>
      </c>
      <c r="F234" s="23">
        <v>348</v>
      </c>
      <c r="G234" s="23">
        <v>348</v>
      </c>
      <c r="H234" s="23">
        <v>348</v>
      </c>
      <c r="I234" s="23">
        <v>348.2</v>
      </c>
      <c r="J234" s="23">
        <v>348.2</v>
      </c>
      <c r="K234" s="23">
        <v>348.2</v>
      </c>
      <c r="L234" s="23">
        <v>362.1</v>
      </c>
      <c r="M234" s="23">
        <v>362.1</v>
      </c>
      <c r="N234" s="23">
        <v>362.1</v>
      </c>
    </row>
    <row r="235" spans="1:14" ht="18.75" x14ac:dyDescent="0.3">
      <c r="A235" s="15" t="s">
        <v>35</v>
      </c>
      <c r="B235" s="1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1:14" ht="18.75" x14ac:dyDescent="0.3">
      <c r="A236" s="15" t="s">
        <v>247</v>
      </c>
      <c r="B236" s="14" t="s">
        <v>147</v>
      </c>
      <c r="C236" s="23">
        <v>86.4</v>
      </c>
      <c r="D236" s="23">
        <v>118.6</v>
      </c>
      <c r="E236" s="23">
        <v>257.5</v>
      </c>
      <c r="F236" s="23">
        <v>49</v>
      </c>
      <c r="G236" s="23">
        <v>49</v>
      </c>
      <c r="H236" s="23">
        <v>49</v>
      </c>
      <c r="I236" s="23">
        <v>49</v>
      </c>
      <c r="J236" s="23">
        <v>49</v>
      </c>
      <c r="K236" s="23">
        <v>49</v>
      </c>
      <c r="L236" s="23">
        <v>51</v>
      </c>
      <c r="M236" s="23">
        <v>51</v>
      </c>
      <c r="N236" s="23">
        <v>51</v>
      </c>
    </row>
    <row r="237" spans="1:14" ht="18.75" x14ac:dyDescent="0.3">
      <c r="A237" s="15" t="s">
        <v>248</v>
      </c>
      <c r="B237" s="14" t="s">
        <v>147</v>
      </c>
      <c r="C237" s="23">
        <v>297.10000000000002</v>
      </c>
      <c r="D237" s="23">
        <v>297.5</v>
      </c>
      <c r="E237" s="23">
        <v>306.3</v>
      </c>
      <c r="F237" s="23">
        <v>298.89999999999998</v>
      </c>
      <c r="G237" s="23">
        <v>298.89999999999998</v>
      </c>
      <c r="H237" s="23">
        <v>298.89999999999998</v>
      </c>
      <c r="I237" s="23">
        <v>298.5</v>
      </c>
      <c r="J237" s="23">
        <v>298.5</v>
      </c>
      <c r="K237" s="23">
        <v>298.5</v>
      </c>
      <c r="L237" s="23">
        <v>310.39999999999998</v>
      </c>
      <c r="M237" s="23">
        <v>310.39999999999998</v>
      </c>
      <c r="N237" s="23">
        <v>310.39999999999998</v>
      </c>
    </row>
    <row r="238" spans="1:14" ht="18.75" x14ac:dyDescent="0.3">
      <c r="A238" s="15" t="s">
        <v>245</v>
      </c>
      <c r="B238" s="14" t="s">
        <v>147</v>
      </c>
      <c r="C238" s="23">
        <v>1.9</v>
      </c>
      <c r="D238" s="23">
        <v>2.7</v>
      </c>
      <c r="E238" s="23">
        <v>10.7</v>
      </c>
      <c r="F238" s="23">
        <v>0.1</v>
      </c>
      <c r="G238" s="23">
        <v>0.1</v>
      </c>
      <c r="H238" s="23">
        <v>0.1</v>
      </c>
      <c r="I238" s="23">
        <v>0.7</v>
      </c>
      <c r="J238" s="23">
        <v>0.7</v>
      </c>
      <c r="K238" s="23">
        <v>0.7</v>
      </c>
      <c r="L238" s="23">
        <v>0.7</v>
      </c>
      <c r="M238" s="23">
        <v>0.7</v>
      </c>
      <c r="N238" s="23">
        <v>0.7</v>
      </c>
    </row>
    <row r="239" spans="1:14" ht="18.75" x14ac:dyDescent="0.3">
      <c r="A239" s="15" t="s">
        <v>35</v>
      </c>
      <c r="B239" s="4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1:14" ht="18.75" x14ac:dyDescent="0.3">
      <c r="A240" s="15" t="s">
        <v>246</v>
      </c>
      <c r="B240" s="14" t="s">
        <v>147</v>
      </c>
      <c r="C240" s="23">
        <v>1.9</v>
      </c>
      <c r="D240" s="23">
        <v>2.7</v>
      </c>
      <c r="E240" s="23">
        <v>1.4</v>
      </c>
      <c r="F240" s="23">
        <v>0.1</v>
      </c>
      <c r="G240" s="23">
        <v>0.1</v>
      </c>
      <c r="H240" s="23">
        <v>0.1</v>
      </c>
      <c r="I240" s="23">
        <v>0.7</v>
      </c>
      <c r="J240" s="23">
        <v>0.7</v>
      </c>
      <c r="K240" s="23">
        <v>0.7</v>
      </c>
      <c r="L240" s="23">
        <v>0.7</v>
      </c>
      <c r="M240" s="23">
        <v>0.7</v>
      </c>
      <c r="N240" s="23">
        <v>0.7</v>
      </c>
    </row>
    <row r="241" spans="1:14" ht="37.5" x14ac:dyDescent="0.3">
      <c r="A241" s="40" t="s">
        <v>299</v>
      </c>
      <c r="B241" s="14" t="s">
        <v>147</v>
      </c>
      <c r="C241" s="23">
        <v>658.6</v>
      </c>
      <c r="D241" s="23">
        <v>683.4</v>
      </c>
      <c r="E241" s="23">
        <v>854.5</v>
      </c>
      <c r="F241" s="23">
        <v>603.79999999999995</v>
      </c>
      <c r="G241" s="23">
        <v>603.79999999999995</v>
      </c>
      <c r="H241" s="23">
        <v>603.79999999999995</v>
      </c>
      <c r="I241" s="23">
        <v>602.6</v>
      </c>
      <c r="J241" s="23">
        <v>602.6</v>
      </c>
      <c r="K241" s="23">
        <v>602.6</v>
      </c>
      <c r="L241" s="23">
        <v>626.70000000000005</v>
      </c>
      <c r="M241" s="23">
        <v>626.70000000000005</v>
      </c>
      <c r="N241" s="23">
        <v>626.70000000000005</v>
      </c>
    </row>
    <row r="242" spans="1:14" ht="18.75" x14ac:dyDescent="0.3">
      <c r="A242" s="46" t="s">
        <v>0</v>
      </c>
      <c r="B242" s="4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ht="18.75" x14ac:dyDescent="0.3">
      <c r="A243" s="42" t="s">
        <v>249</v>
      </c>
      <c r="B243" s="43" t="s">
        <v>147</v>
      </c>
      <c r="C243" s="23">
        <v>70</v>
      </c>
      <c r="D243" s="23">
        <v>70</v>
      </c>
      <c r="E243" s="23">
        <v>72.599999999999994</v>
      </c>
      <c r="F243" s="23">
        <v>69.3</v>
      </c>
      <c r="G243" s="23">
        <v>69.3</v>
      </c>
      <c r="H243" s="23">
        <v>69.3</v>
      </c>
      <c r="I243" s="23">
        <v>69.900000000000006</v>
      </c>
      <c r="J243" s="23">
        <v>69.900000000000006</v>
      </c>
      <c r="K243" s="23">
        <v>69.900000000000006</v>
      </c>
      <c r="L243" s="23">
        <v>72.7</v>
      </c>
      <c r="M243" s="23">
        <v>72.7</v>
      </c>
      <c r="N243" s="23">
        <v>72.7</v>
      </c>
    </row>
    <row r="244" spans="1:14" ht="18.75" x14ac:dyDescent="0.3">
      <c r="A244" s="42" t="s">
        <v>250</v>
      </c>
      <c r="B244" s="43" t="s">
        <v>147</v>
      </c>
      <c r="C244" s="23">
        <v>0.7</v>
      </c>
      <c r="D244" s="23">
        <v>0.7</v>
      </c>
      <c r="E244" s="23">
        <v>0.7</v>
      </c>
      <c r="F244" s="23">
        <v>0.7</v>
      </c>
      <c r="G244" s="23">
        <v>0.7</v>
      </c>
      <c r="H244" s="23">
        <v>0.7</v>
      </c>
      <c r="I244" s="23">
        <v>0.7</v>
      </c>
      <c r="J244" s="23">
        <v>0.7</v>
      </c>
      <c r="K244" s="23">
        <v>0.7</v>
      </c>
      <c r="L244" s="23">
        <v>0.7</v>
      </c>
      <c r="M244" s="23">
        <v>0.7</v>
      </c>
      <c r="N244" s="23">
        <v>0.7</v>
      </c>
    </row>
    <row r="245" spans="1:14" ht="26.25" customHeight="1" x14ac:dyDescent="0.3">
      <c r="A245" s="42" t="s">
        <v>251</v>
      </c>
      <c r="B245" s="43" t="s">
        <v>147</v>
      </c>
      <c r="C245" s="23">
        <v>1.6</v>
      </c>
      <c r="D245" s="23">
        <v>2.4</v>
      </c>
      <c r="E245" s="23">
        <v>2</v>
      </c>
      <c r="F245" s="23">
        <v>2</v>
      </c>
      <c r="G245" s="23">
        <v>2</v>
      </c>
      <c r="H245" s="23">
        <v>2</v>
      </c>
      <c r="I245" s="23">
        <v>2</v>
      </c>
      <c r="J245" s="23">
        <v>2</v>
      </c>
      <c r="K245" s="23">
        <v>2</v>
      </c>
      <c r="L245" s="23">
        <v>2.1</v>
      </c>
      <c r="M245" s="23">
        <v>2.1</v>
      </c>
      <c r="N245" s="23">
        <v>2.1</v>
      </c>
    </row>
    <row r="246" spans="1:14" ht="18.75" x14ac:dyDescent="0.3">
      <c r="A246" s="42" t="s">
        <v>252</v>
      </c>
      <c r="B246" s="43" t="s">
        <v>147</v>
      </c>
      <c r="C246" s="23">
        <v>41.6</v>
      </c>
      <c r="D246" s="23">
        <v>65.900000000000006</v>
      </c>
      <c r="E246" s="23">
        <v>68.099999999999994</v>
      </c>
      <c r="F246" s="23">
        <v>46.8</v>
      </c>
      <c r="G246" s="23">
        <v>46.8</v>
      </c>
      <c r="H246" s="23">
        <v>46.8</v>
      </c>
      <c r="I246" s="23">
        <v>48.2</v>
      </c>
      <c r="J246" s="23">
        <v>48.2</v>
      </c>
      <c r="K246" s="23">
        <v>48.2</v>
      </c>
      <c r="L246" s="23">
        <v>50.1</v>
      </c>
      <c r="M246" s="23">
        <v>50.1</v>
      </c>
      <c r="N246" s="23">
        <v>50.1</v>
      </c>
    </row>
    <row r="247" spans="1:14" ht="18.75" x14ac:dyDescent="0.3">
      <c r="A247" s="42" t="s">
        <v>253</v>
      </c>
      <c r="B247" s="43" t="s">
        <v>147</v>
      </c>
      <c r="C247" s="23">
        <v>108.5</v>
      </c>
      <c r="D247" s="23">
        <v>80.099999999999994</v>
      </c>
      <c r="E247" s="23">
        <v>229.2</v>
      </c>
      <c r="F247" s="23">
        <v>27.9</v>
      </c>
      <c r="G247" s="23">
        <v>27.9</v>
      </c>
      <c r="H247" s="23">
        <v>27.9</v>
      </c>
      <c r="I247" s="23">
        <v>24.6</v>
      </c>
      <c r="J247" s="23">
        <v>24.6</v>
      </c>
      <c r="K247" s="23">
        <v>24.6</v>
      </c>
      <c r="L247" s="23">
        <v>25.6</v>
      </c>
      <c r="M247" s="23">
        <v>25.6</v>
      </c>
      <c r="N247" s="23">
        <v>25.6</v>
      </c>
    </row>
    <row r="248" spans="1:14" ht="18.75" x14ac:dyDescent="0.3">
      <c r="A248" s="42" t="s">
        <v>254</v>
      </c>
      <c r="B248" s="43" t="s">
        <v>147</v>
      </c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1:14" ht="18.75" x14ac:dyDescent="0.3">
      <c r="A249" s="42" t="s">
        <v>150</v>
      </c>
      <c r="B249" s="43" t="s">
        <v>147</v>
      </c>
      <c r="C249" s="23">
        <v>243.3</v>
      </c>
      <c r="D249" s="23">
        <v>261.89999999999998</v>
      </c>
      <c r="E249" s="23">
        <v>277.89999999999998</v>
      </c>
      <c r="F249" s="23">
        <v>262.39999999999998</v>
      </c>
      <c r="G249" s="23">
        <v>262.39999999999998</v>
      </c>
      <c r="H249" s="23">
        <v>262.39999999999998</v>
      </c>
      <c r="I249" s="23">
        <v>262.39999999999998</v>
      </c>
      <c r="J249" s="23">
        <v>262.39999999999998</v>
      </c>
      <c r="K249" s="23">
        <v>262.39999999999998</v>
      </c>
      <c r="L249" s="23">
        <v>272.89999999999998</v>
      </c>
      <c r="M249" s="23">
        <v>272.89999999999998</v>
      </c>
      <c r="N249" s="23">
        <v>272.89999999999998</v>
      </c>
    </row>
    <row r="250" spans="1:14" ht="18.75" x14ac:dyDescent="0.3">
      <c r="A250" s="42" t="s">
        <v>255</v>
      </c>
      <c r="B250" s="43" t="s">
        <v>147</v>
      </c>
      <c r="C250" s="23">
        <v>39.799999999999997</v>
      </c>
      <c r="D250" s="23">
        <v>46.1</v>
      </c>
      <c r="E250" s="23">
        <v>48.4</v>
      </c>
      <c r="F250" s="23">
        <v>42</v>
      </c>
      <c r="G250" s="23">
        <v>42</v>
      </c>
      <c r="H250" s="23">
        <v>42</v>
      </c>
      <c r="I250" s="23">
        <v>42</v>
      </c>
      <c r="J250" s="23">
        <v>42</v>
      </c>
      <c r="K250" s="23">
        <v>42</v>
      </c>
      <c r="L250" s="23">
        <v>43.7</v>
      </c>
      <c r="M250" s="23">
        <v>43.7</v>
      </c>
      <c r="N250" s="23">
        <v>43.7</v>
      </c>
    </row>
    <row r="251" spans="1:14" ht="18.75" x14ac:dyDescent="0.3">
      <c r="A251" s="42" t="s">
        <v>256</v>
      </c>
      <c r="B251" s="43" t="s">
        <v>147</v>
      </c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4" ht="18.75" x14ac:dyDescent="0.3">
      <c r="A252" s="42" t="s">
        <v>151</v>
      </c>
      <c r="B252" s="43" t="s">
        <v>147</v>
      </c>
      <c r="C252" s="23">
        <v>128.1</v>
      </c>
      <c r="D252" s="23">
        <v>134.19999999999999</v>
      </c>
      <c r="E252" s="23">
        <v>137.9</v>
      </c>
      <c r="F252" s="23">
        <v>134.80000000000001</v>
      </c>
      <c r="G252" s="23">
        <v>134.80000000000001</v>
      </c>
      <c r="H252" s="23">
        <v>134.80000000000001</v>
      </c>
      <c r="I252" s="23">
        <v>134.80000000000001</v>
      </c>
      <c r="J252" s="23">
        <v>134.80000000000001</v>
      </c>
      <c r="K252" s="23">
        <v>134.80000000000001</v>
      </c>
      <c r="L252" s="23">
        <v>140.19999999999999</v>
      </c>
      <c r="M252" s="23">
        <v>140.19999999999999</v>
      </c>
      <c r="N252" s="23">
        <v>140.19999999999999</v>
      </c>
    </row>
    <row r="253" spans="1:14" ht="18.75" x14ac:dyDescent="0.3">
      <c r="A253" s="42" t="s">
        <v>257</v>
      </c>
      <c r="B253" s="43" t="s">
        <v>147</v>
      </c>
      <c r="C253" s="23">
        <v>23.7</v>
      </c>
      <c r="D253" s="23">
        <v>21</v>
      </c>
      <c r="E253" s="23">
        <v>16.600000000000001</v>
      </c>
      <c r="F253" s="23">
        <v>16.2</v>
      </c>
      <c r="G253" s="23">
        <v>16.2</v>
      </c>
      <c r="H253" s="23">
        <v>16.2</v>
      </c>
      <c r="I253" s="23">
        <v>16.2</v>
      </c>
      <c r="J253" s="23">
        <v>16.2</v>
      </c>
      <c r="K253" s="23">
        <v>16.2</v>
      </c>
      <c r="L253" s="23">
        <v>16.8</v>
      </c>
      <c r="M253" s="23">
        <v>16.8</v>
      </c>
      <c r="N253" s="23">
        <v>16.8</v>
      </c>
    </row>
    <row r="254" spans="1:14" ht="18.75" x14ac:dyDescent="0.3">
      <c r="A254" s="42" t="s">
        <v>258</v>
      </c>
      <c r="B254" s="43" t="s">
        <v>147</v>
      </c>
      <c r="C254" s="23">
        <v>0.8</v>
      </c>
      <c r="D254" s="23">
        <v>0.3</v>
      </c>
      <c r="E254" s="23">
        <v>0.3</v>
      </c>
      <c r="F254" s="23">
        <v>0.1</v>
      </c>
      <c r="G254" s="23">
        <v>0.1</v>
      </c>
      <c r="H254" s="23">
        <v>0.1</v>
      </c>
      <c r="I254" s="23">
        <v>0.1</v>
      </c>
      <c r="J254" s="23">
        <v>0.1</v>
      </c>
      <c r="K254" s="23">
        <v>0.1</v>
      </c>
      <c r="L254" s="23">
        <v>0.1</v>
      </c>
      <c r="M254" s="23">
        <v>0.1</v>
      </c>
      <c r="N254" s="23">
        <v>0.1</v>
      </c>
    </row>
    <row r="255" spans="1:14" ht="18.75" x14ac:dyDescent="0.3">
      <c r="A255" s="42" t="s">
        <v>259</v>
      </c>
      <c r="B255" s="43" t="s">
        <v>147</v>
      </c>
      <c r="C255" s="23">
        <v>0.5</v>
      </c>
      <c r="D255" s="23">
        <v>0.8</v>
      </c>
      <c r="E255" s="23">
        <v>0.9</v>
      </c>
      <c r="F255" s="23">
        <v>1.6</v>
      </c>
      <c r="G255" s="23">
        <v>1.6</v>
      </c>
      <c r="H255" s="23">
        <v>1.6</v>
      </c>
      <c r="I255" s="23">
        <v>1.6</v>
      </c>
      <c r="J255" s="23">
        <v>1.6</v>
      </c>
      <c r="K255" s="23">
        <v>1.6</v>
      </c>
      <c r="L255" s="23">
        <v>1.7</v>
      </c>
      <c r="M255" s="23">
        <v>1.7</v>
      </c>
      <c r="N255" s="23">
        <v>1.7</v>
      </c>
    </row>
    <row r="256" spans="1:14" ht="37.5" x14ac:dyDescent="0.3">
      <c r="A256" s="47" t="s">
        <v>302</v>
      </c>
      <c r="B256" s="14" t="s">
        <v>147</v>
      </c>
      <c r="C256" s="23">
        <v>-40</v>
      </c>
      <c r="D256" s="23">
        <v>-4.5999999999999996</v>
      </c>
      <c r="E256" s="23">
        <v>-24.7</v>
      </c>
      <c r="F256" s="23">
        <v>4.0999999999999996</v>
      </c>
      <c r="G256" s="23">
        <v>4.0999999999999996</v>
      </c>
      <c r="H256" s="23">
        <v>4.0999999999999996</v>
      </c>
      <c r="I256" s="23">
        <v>10.199999999999999</v>
      </c>
      <c r="J256" s="23">
        <v>10.199999999999999</v>
      </c>
      <c r="K256" s="23">
        <v>10.199999999999999</v>
      </c>
      <c r="L256" s="23">
        <v>10.6</v>
      </c>
      <c r="M256" s="23">
        <v>10.6</v>
      </c>
      <c r="N256" s="23">
        <v>10.6</v>
      </c>
    </row>
    <row r="257" spans="1:15" ht="18.75" x14ac:dyDescent="0.3">
      <c r="A257" s="40" t="s">
        <v>303</v>
      </c>
      <c r="B257" s="14" t="s">
        <v>147</v>
      </c>
      <c r="C257" s="23">
        <v>23.2</v>
      </c>
      <c r="D257" s="23">
        <v>29</v>
      </c>
      <c r="E257" s="23">
        <v>30.4</v>
      </c>
      <c r="F257" s="23">
        <v>26.8</v>
      </c>
      <c r="G257" s="23">
        <v>26.8</v>
      </c>
      <c r="H257" s="23">
        <v>26.8</v>
      </c>
      <c r="I257" s="23">
        <v>21.4</v>
      </c>
      <c r="J257" s="23">
        <v>21.4</v>
      </c>
      <c r="K257" s="23">
        <v>21.4</v>
      </c>
      <c r="L257" s="23">
        <v>21.4</v>
      </c>
      <c r="M257" s="23">
        <v>21.4</v>
      </c>
      <c r="N257" s="23">
        <v>21.4</v>
      </c>
    </row>
    <row r="258" spans="1:15" ht="18.75" x14ac:dyDescent="0.2">
      <c r="A258" s="3" t="s">
        <v>152</v>
      </c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5" ht="18.75" x14ac:dyDescent="0.2">
      <c r="A259" s="3" t="s">
        <v>153</v>
      </c>
      <c r="B259" s="1" t="s">
        <v>147</v>
      </c>
      <c r="C259" s="1"/>
      <c r="D259" s="1"/>
      <c r="E259" s="1"/>
      <c r="F259" s="1"/>
      <c r="G259" s="12"/>
      <c r="H259" s="12"/>
      <c r="I259" s="1"/>
      <c r="J259" s="12"/>
      <c r="K259" s="12"/>
      <c r="L259" s="1"/>
      <c r="M259" s="1"/>
      <c r="N259" s="1"/>
    </row>
    <row r="260" spans="1:15" ht="18.75" x14ac:dyDescent="0.2">
      <c r="A260" s="6" t="s">
        <v>35</v>
      </c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5" ht="18.75" x14ac:dyDescent="0.2">
      <c r="A261" s="6" t="s">
        <v>154</v>
      </c>
      <c r="B261" s="4" t="s">
        <v>147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5" ht="18.75" x14ac:dyDescent="0.2">
      <c r="A262" s="6" t="s">
        <v>155</v>
      </c>
      <c r="B262" s="4" t="s">
        <v>147</v>
      </c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1"/>
    </row>
    <row r="263" spans="1:15" ht="37.5" x14ac:dyDescent="0.2">
      <c r="A263" s="6" t="s">
        <v>156</v>
      </c>
      <c r="B263" s="4" t="s">
        <v>147</v>
      </c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5" ht="18.75" x14ac:dyDescent="0.2">
      <c r="A264" s="6" t="s">
        <v>157</v>
      </c>
      <c r="B264" s="4" t="s">
        <v>147</v>
      </c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5" ht="18.75" x14ac:dyDescent="0.2">
      <c r="A265" s="6" t="s">
        <v>158</v>
      </c>
      <c r="B265" s="4" t="s">
        <v>147</v>
      </c>
      <c r="C265" s="1">
        <f>C267+C268+C269</f>
        <v>1266</v>
      </c>
      <c r="D265" s="1">
        <f t="shared" ref="D265:N265" si="11">D267+D268+D269</f>
        <v>1333.5</v>
      </c>
      <c r="E265" s="1">
        <f t="shared" si="11"/>
        <v>1430.3</v>
      </c>
      <c r="F265" s="1">
        <f t="shared" si="11"/>
        <v>1510.3</v>
      </c>
      <c r="G265" s="1">
        <f t="shared" si="11"/>
        <v>1510.3</v>
      </c>
      <c r="H265" s="1">
        <f>H267+H268+H269</f>
        <v>1510.3</v>
      </c>
      <c r="I265" s="1">
        <f t="shared" si="11"/>
        <v>1594.7</v>
      </c>
      <c r="J265" s="1">
        <f t="shared" si="11"/>
        <v>1594.7</v>
      </c>
      <c r="K265" s="1">
        <f>K267+K268+K269</f>
        <v>1594.7</v>
      </c>
      <c r="L265" s="1">
        <f t="shared" si="11"/>
        <v>1673.5</v>
      </c>
      <c r="M265" s="1">
        <f>M267+M268+M269</f>
        <v>1673.5</v>
      </c>
      <c r="N265" s="1">
        <f t="shared" si="11"/>
        <v>1673.5</v>
      </c>
    </row>
    <row r="266" spans="1:15" ht="18.75" x14ac:dyDescent="0.2">
      <c r="A266" s="6" t="s">
        <v>35</v>
      </c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5" ht="18.75" x14ac:dyDescent="0.2">
      <c r="A267" s="6" t="s">
        <v>159</v>
      </c>
      <c r="B267" s="4" t="s">
        <v>147</v>
      </c>
      <c r="C267" s="5">
        <v>1263.2</v>
      </c>
      <c r="D267" s="5">
        <v>1330.7</v>
      </c>
      <c r="E267" s="5">
        <v>1427.3</v>
      </c>
      <c r="F267" s="5">
        <v>1507.2</v>
      </c>
      <c r="G267" s="5">
        <v>1507.2</v>
      </c>
      <c r="H267" s="5">
        <v>1507.2</v>
      </c>
      <c r="I267" s="5">
        <v>1591.4</v>
      </c>
      <c r="J267" s="5">
        <v>1591.4</v>
      </c>
      <c r="K267" s="5">
        <v>1591.4</v>
      </c>
      <c r="L267" s="5">
        <v>1670</v>
      </c>
      <c r="M267" s="5">
        <v>1670</v>
      </c>
      <c r="N267" s="5">
        <v>1670</v>
      </c>
    </row>
    <row r="268" spans="1:15" ht="18.75" x14ac:dyDescent="0.2">
      <c r="A268" s="6" t="s">
        <v>160</v>
      </c>
      <c r="B268" s="4" t="s">
        <v>147</v>
      </c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5" ht="18.75" x14ac:dyDescent="0.2">
      <c r="A269" s="6" t="s">
        <v>161</v>
      </c>
      <c r="B269" s="4" t="s">
        <v>147</v>
      </c>
      <c r="C269" s="5">
        <v>2.8</v>
      </c>
      <c r="D269" s="5">
        <v>2.8</v>
      </c>
      <c r="E269" s="5">
        <v>3</v>
      </c>
      <c r="F269" s="5">
        <v>3.1</v>
      </c>
      <c r="G269" s="5">
        <v>3.1</v>
      </c>
      <c r="H269" s="5">
        <v>3.1</v>
      </c>
      <c r="I269" s="5">
        <v>3.3</v>
      </c>
      <c r="J269" s="5">
        <v>3.3</v>
      </c>
      <c r="K269" s="5">
        <v>3.3</v>
      </c>
      <c r="L269" s="5">
        <v>3.5</v>
      </c>
      <c r="M269" s="5">
        <v>3.5</v>
      </c>
      <c r="N269" s="5">
        <v>3.5</v>
      </c>
    </row>
    <row r="270" spans="1:15" ht="18.75" x14ac:dyDescent="0.2">
      <c r="A270" s="7" t="s">
        <v>226</v>
      </c>
      <c r="B270" s="4" t="s">
        <v>272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5" ht="18.75" x14ac:dyDescent="0.2">
      <c r="A271" s="7" t="s">
        <v>162</v>
      </c>
      <c r="B271" s="4" t="s">
        <v>163</v>
      </c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5" ht="18.75" x14ac:dyDescent="0.2">
      <c r="A272" s="7" t="s">
        <v>164</v>
      </c>
      <c r="B272" s="4" t="s">
        <v>163</v>
      </c>
      <c r="C272" s="5">
        <v>11402.93</v>
      </c>
      <c r="D272" s="5">
        <v>11767.49</v>
      </c>
      <c r="E272" s="5">
        <v>12280.06</v>
      </c>
      <c r="F272" s="5">
        <v>12885.74</v>
      </c>
      <c r="G272" s="5">
        <v>12885.74</v>
      </c>
      <c r="H272" s="5">
        <v>12885.74</v>
      </c>
      <c r="I272" s="5">
        <v>13524.41</v>
      </c>
      <c r="J272" s="5">
        <v>13524.41</v>
      </c>
      <c r="K272" s="5">
        <v>13524.41</v>
      </c>
      <c r="L272" s="5">
        <v>14200.63</v>
      </c>
      <c r="M272" s="5">
        <v>14200.63</v>
      </c>
      <c r="N272" s="5">
        <v>14200.63</v>
      </c>
    </row>
    <row r="273" spans="1:14" ht="18.75" x14ac:dyDescent="0.2">
      <c r="A273" s="7" t="s">
        <v>165</v>
      </c>
      <c r="B273" s="4" t="s">
        <v>272</v>
      </c>
      <c r="C273" s="5">
        <v>97.8</v>
      </c>
      <c r="D273" s="5">
        <v>98.1</v>
      </c>
      <c r="E273" s="5">
        <v>99.5</v>
      </c>
      <c r="F273" s="5">
        <v>100.4</v>
      </c>
      <c r="G273" s="5">
        <v>100.4</v>
      </c>
      <c r="H273" s="5">
        <v>100.4</v>
      </c>
      <c r="I273" s="5">
        <v>100.9</v>
      </c>
      <c r="J273" s="5">
        <v>100.9</v>
      </c>
      <c r="K273" s="5">
        <v>100.9</v>
      </c>
      <c r="L273" s="5">
        <v>100.8</v>
      </c>
      <c r="M273" s="5">
        <v>100.8</v>
      </c>
      <c r="N273" s="5">
        <v>100.8</v>
      </c>
    </row>
    <row r="274" spans="1:14" ht="18.75" customHeight="1" x14ac:dyDescent="0.2">
      <c r="A274" s="7" t="s">
        <v>166</v>
      </c>
      <c r="B274" s="4" t="s">
        <v>167</v>
      </c>
      <c r="C274" s="5">
        <v>9221</v>
      </c>
      <c r="D274" s="5">
        <v>9751</v>
      </c>
      <c r="E274" s="5">
        <v>10385</v>
      </c>
      <c r="F274" s="5">
        <v>10415</v>
      </c>
      <c r="G274" s="5">
        <v>10455</v>
      </c>
      <c r="H274" s="5">
        <v>10444</v>
      </c>
      <c r="I274" s="5">
        <v>11419</v>
      </c>
      <c r="J274" s="5">
        <v>11465</v>
      </c>
      <c r="K274" s="5">
        <v>11429</v>
      </c>
      <c r="L274" s="5">
        <v>11866</v>
      </c>
      <c r="M274" s="5">
        <v>11896</v>
      </c>
      <c r="N274" s="5">
        <v>11836</v>
      </c>
    </row>
    <row r="275" spans="1:14" ht="37.5" x14ac:dyDescent="0.2">
      <c r="A275" s="7" t="s">
        <v>168</v>
      </c>
      <c r="B275" s="4" t="s">
        <v>301</v>
      </c>
      <c r="C275" s="5">
        <v>6.7</v>
      </c>
      <c r="D275" s="5">
        <v>6.7</v>
      </c>
      <c r="E275" s="5">
        <v>6.7</v>
      </c>
      <c r="F275" s="5">
        <v>6.7</v>
      </c>
      <c r="G275" s="5">
        <v>6.6</v>
      </c>
      <c r="H275" s="5">
        <v>6.6</v>
      </c>
      <c r="I275" s="5">
        <v>6.6</v>
      </c>
      <c r="J275" s="5">
        <v>6.5</v>
      </c>
      <c r="K275" s="5">
        <v>6.5</v>
      </c>
      <c r="L275" s="5">
        <v>6.5</v>
      </c>
      <c r="M275" s="5">
        <v>6.4</v>
      </c>
      <c r="N275" s="5">
        <v>6.4</v>
      </c>
    </row>
    <row r="276" spans="1:14" ht="18.75" x14ac:dyDescent="0.2">
      <c r="A276" s="3" t="s">
        <v>169</v>
      </c>
      <c r="B276" s="1" t="s">
        <v>147</v>
      </c>
      <c r="C276" s="1"/>
      <c r="D276" s="1"/>
      <c r="E276" s="1" t="s">
        <v>304</v>
      </c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2">
      <c r="A277" s="6" t="s">
        <v>35</v>
      </c>
      <c r="B277" s="4" t="s">
        <v>170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8.75" x14ac:dyDescent="0.2">
      <c r="A278" s="6" t="s">
        <v>171</v>
      </c>
      <c r="B278" s="4" t="s">
        <v>147</v>
      </c>
      <c r="C278" s="5">
        <f>C279+C100</f>
        <v>6156.5999999999995</v>
      </c>
      <c r="D278" s="5">
        <f t="shared" ref="D278:N278" si="12">D279+D100</f>
        <v>5810</v>
      </c>
      <c r="E278" s="5">
        <f t="shared" si="12"/>
        <v>5753.2</v>
      </c>
      <c r="F278" s="5">
        <f t="shared" si="12"/>
        <v>5844.7000000000007</v>
      </c>
      <c r="G278" s="5">
        <f t="shared" si="12"/>
        <v>5909.5999999999995</v>
      </c>
      <c r="H278" s="5">
        <f>H279+H100</f>
        <v>5919.5999999999995</v>
      </c>
      <c r="I278" s="5">
        <f t="shared" si="12"/>
        <v>5914.7</v>
      </c>
      <c r="J278" s="5">
        <f t="shared" si="12"/>
        <v>6059.6</v>
      </c>
      <c r="K278" s="5">
        <f>K279+K100</f>
        <v>6068.7999999999993</v>
      </c>
      <c r="L278" s="5">
        <f t="shared" si="12"/>
        <v>6007.4</v>
      </c>
      <c r="M278" s="5">
        <f>M279+M100</f>
        <v>6233.9</v>
      </c>
      <c r="N278" s="5">
        <f t="shared" si="12"/>
        <v>6264.5999999999995</v>
      </c>
    </row>
    <row r="279" spans="1:14" ht="18.75" x14ac:dyDescent="0.2">
      <c r="A279" s="6" t="s">
        <v>172</v>
      </c>
      <c r="B279" s="4" t="s">
        <v>147</v>
      </c>
      <c r="C279" s="5">
        <f>C80+C83</f>
        <v>5176.0999999999995</v>
      </c>
      <c r="D279" s="5">
        <f t="shared" ref="D279:N279" si="13">D80+D83</f>
        <v>4815</v>
      </c>
      <c r="E279" s="5">
        <f t="shared" si="13"/>
        <v>4741.3</v>
      </c>
      <c r="F279" s="5">
        <f t="shared" si="13"/>
        <v>4819.6000000000004</v>
      </c>
      <c r="G279" s="5">
        <f t="shared" si="13"/>
        <v>4876.3999999999996</v>
      </c>
      <c r="H279" s="5">
        <f>H80+H83</f>
        <v>4881.3999999999996</v>
      </c>
      <c r="I279" s="5">
        <f t="shared" si="13"/>
        <v>4871.2</v>
      </c>
      <c r="J279" s="5">
        <f t="shared" si="13"/>
        <v>5003.7</v>
      </c>
      <c r="K279" s="5">
        <f>K80+K83</f>
        <v>4999.3999999999996</v>
      </c>
      <c r="L279" s="5">
        <f t="shared" si="13"/>
        <v>4942</v>
      </c>
      <c r="M279" s="5">
        <f>M80+M83</f>
        <v>5153.7</v>
      </c>
      <c r="N279" s="5">
        <f t="shared" si="13"/>
        <v>5158.8999999999996</v>
      </c>
    </row>
    <row r="280" spans="1:14" ht="18.75" x14ac:dyDescent="0.2">
      <c r="A280" s="6" t="s">
        <v>173</v>
      </c>
      <c r="B280" s="9" t="s">
        <v>14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8.75" x14ac:dyDescent="0.2">
      <c r="A281" s="6" t="s">
        <v>174</v>
      </c>
      <c r="B281" s="4" t="s">
        <v>147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37.5" x14ac:dyDescent="0.2">
      <c r="A282" s="7" t="s">
        <v>175</v>
      </c>
      <c r="B282" s="4" t="s">
        <v>147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8.75" x14ac:dyDescent="0.2">
      <c r="A283" s="3" t="s">
        <v>176</v>
      </c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8.75" x14ac:dyDescent="0.2">
      <c r="A284" s="7" t="s">
        <v>260</v>
      </c>
      <c r="B284" s="4" t="s">
        <v>104</v>
      </c>
      <c r="C284" s="5">
        <v>13.5</v>
      </c>
      <c r="D284" s="5">
        <v>13.5</v>
      </c>
      <c r="E284" s="5">
        <v>13.3</v>
      </c>
      <c r="F284" s="5">
        <v>13.2</v>
      </c>
      <c r="G284" s="5">
        <v>13.2</v>
      </c>
      <c r="H284" s="5">
        <v>13.2</v>
      </c>
      <c r="I284" s="5">
        <v>13.1</v>
      </c>
      <c r="J284" s="5">
        <v>13.1</v>
      </c>
      <c r="K284" s="5">
        <v>13.1</v>
      </c>
      <c r="L284" s="5">
        <v>13</v>
      </c>
      <c r="M284" s="5">
        <v>13</v>
      </c>
      <c r="N284" s="5">
        <v>13</v>
      </c>
    </row>
    <row r="285" spans="1:14" ht="18.75" x14ac:dyDescent="0.2">
      <c r="A285" s="7" t="s">
        <v>177</v>
      </c>
      <c r="B285" s="4" t="s">
        <v>104</v>
      </c>
      <c r="C285" s="5">
        <v>8.6999999999999993</v>
      </c>
      <c r="D285" s="5">
        <v>8.6999999999999993</v>
      </c>
      <c r="E285" s="5">
        <v>8.6</v>
      </c>
      <c r="F285" s="5">
        <v>8.5</v>
      </c>
      <c r="G285" s="5">
        <v>8.6</v>
      </c>
      <c r="H285" s="5">
        <v>8.6</v>
      </c>
      <c r="I285" s="5">
        <v>8.5</v>
      </c>
      <c r="J285" s="5">
        <v>8.5</v>
      </c>
      <c r="K285" s="5">
        <v>8.5</v>
      </c>
      <c r="L285" s="5">
        <v>8.4</v>
      </c>
      <c r="M285" s="5">
        <v>8.4</v>
      </c>
      <c r="N285" s="5">
        <v>8.4</v>
      </c>
    </row>
    <row r="286" spans="1:14" ht="37.5" x14ac:dyDescent="0.2">
      <c r="A286" s="7" t="s">
        <v>296</v>
      </c>
      <c r="B286" s="4" t="s">
        <v>44</v>
      </c>
      <c r="C286" s="5">
        <v>24.1</v>
      </c>
      <c r="D286" s="5">
        <v>24.1</v>
      </c>
      <c r="E286" s="5">
        <v>25</v>
      </c>
      <c r="F286" s="5">
        <v>25.5</v>
      </c>
      <c r="G286" s="5">
        <v>25.8</v>
      </c>
      <c r="H286" s="5">
        <v>26</v>
      </c>
      <c r="I286" s="5">
        <v>25.9</v>
      </c>
      <c r="J286" s="5">
        <v>26.2</v>
      </c>
      <c r="K286" s="5">
        <v>26.4</v>
      </c>
      <c r="L286" s="5">
        <v>26.4</v>
      </c>
      <c r="M286" s="5">
        <v>26.7</v>
      </c>
      <c r="N286" s="5">
        <v>27</v>
      </c>
    </row>
    <row r="287" spans="1:14" ht="37.5" x14ac:dyDescent="0.3">
      <c r="A287" s="7" t="s">
        <v>296</v>
      </c>
      <c r="B287" s="9" t="s">
        <v>272</v>
      </c>
      <c r="C287" s="20">
        <v>103.9</v>
      </c>
      <c r="D287" s="20">
        <v>103.9</v>
      </c>
      <c r="E287" s="20">
        <f>E286/D286*100</f>
        <v>103.73443983402488</v>
      </c>
      <c r="F287" s="20">
        <f>F286/E286*100</f>
        <v>102</v>
      </c>
      <c r="G287" s="20">
        <f>G286/E286*100</f>
        <v>103.2</v>
      </c>
      <c r="H287" s="20">
        <f>H286/F286*100</f>
        <v>101.96078431372548</v>
      </c>
      <c r="I287" s="20">
        <f t="shared" ref="I287:N287" si="14">I286/F286*100</f>
        <v>101.56862745098039</v>
      </c>
      <c r="J287" s="20">
        <f t="shared" si="14"/>
        <v>101.55038759689923</v>
      </c>
      <c r="K287" s="20">
        <f t="shared" si="14"/>
        <v>101.53846153846153</v>
      </c>
      <c r="L287" s="22">
        <f t="shared" si="14"/>
        <v>101.93050193050193</v>
      </c>
      <c r="M287" s="22">
        <f t="shared" si="14"/>
        <v>101.90839694656488</v>
      </c>
      <c r="N287" s="22">
        <f t="shared" si="14"/>
        <v>102.27272727272727</v>
      </c>
    </row>
    <row r="288" spans="1:14" ht="37.5" x14ac:dyDescent="0.2">
      <c r="A288" s="3" t="s">
        <v>178</v>
      </c>
      <c r="B288" s="4" t="s">
        <v>170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37.5" x14ac:dyDescent="0.2">
      <c r="A289" s="6" t="s">
        <v>179</v>
      </c>
      <c r="B289" s="4" t="s">
        <v>104</v>
      </c>
      <c r="C289" s="5">
        <v>4.3</v>
      </c>
      <c r="D289" s="5">
        <v>4.3</v>
      </c>
      <c r="E289" s="5">
        <v>4.3</v>
      </c>
      <c r="F289" s="5">
        <v>4.2</v>
      </c>
      <c r="G289" s="5">
        <v>4.2</v>
      </c>
      <c r="H289" s="5">
        <v>4.2</v>
      </c>
      <c r="I289" s="5">
        <v>4.2</v>
      </c>
      <c r="J289" s="5">
        <v>4.2</v>
      </c>
      <c r="K289" s="5">
        <v>4.2</v>
      </c>
      <c r="L289" s="5">
        <v>4.2</v>
      </c>
      <c r="M289" s="5">
        <v>4.2</v>
      </c>
      <c r="N289" s="5">
        <v>4.2</v>
      </c>
    </row>
    <row r="290" spans="1:14" ht="37.5" x14ac:dyDescent="0.2">
      <c r="A290" s="7" t="s">
        <v>180</v>
      </c>
      <c r="B290" s="9" t="s">
        <v>104</v>
      </c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8.75" x14ac:dyDescent="0.2">
      <c r="A291" s="7" t="s">
        <v>181</v>
      </c>
      <c r="B291" s="9" t="s">
        <v>104</v>
      </c>
      <c r="C291" s="5">
        <v>0.6</v>
      </c>
      <c r="D291" s="5">
        <v>0.6</v>
      </c>
      <c r="E291" s="5">
        <v>0.6</v>
      </c>
      <c r="F291" s="5">
        <v>0.6</v>
      </c>
      <c r="G291" s="5">
        <v>0.6</v>
      </c>
      <c r="H291" s="5">
        <v>0.6</v>
      </c>
      <c r="I291" s="5">
        <v>0.5</v>
      </c>
      <c r="J291" s="5">
        <v>0.5</v>
      </c>
      <c r="K291" s="5">
        <v>0.5</v>
      </c>
      <c r="L291" s="5">
        <v>0.5</v>
      </c>
      <c r="M291" s="5">
        <v>0.5</v>
      </c>
      <c r="N291" s="5">
        <v>0.5</v>
      </c>
    </row>
    <row r="292" spans="1:14" ht="18.75" x14ac:dyDescent="0.2">
      <c r="A292" s="7" t="s">
        <v>182</v>
      </c>
      <c r="B292" s="9" t="s">
        <v>104</v>
      </c>
      <c r="C292" s="5">
        <v>0.3</v>
      </c>
      <c r="D292" s="5">
        <v>0.3</v>
      </c>
      <c r="E292" s="5">
        <v>0.3</v>
      </c>
      <c r="F292" s="5">
        <v>0.3</v>
      </c>
      <c r="G292" s="5">
        <v>0.3</v>
      </c>
      <c r="H292" s="5">
        <v>0.3</v>
      </c>
      <c r="I292" s="5">
        <v>0.3</v>
      </c>
      <c r="J292" s="5">
        <v>0.3</v>
      </c>
      <c r="K292" s="5">
        <v>0.3</v>
      </c>
      <c r="L292" s="5">
        <v>0.3</v>
      </c>
      <c r="M292" s="5">
        <v>0.3</v>
      </c>
      <c r="N292" s="5">
        <v>0.3</v>
      </c>
    </row>
    <row r="293" spans="1:14" ht="18.75" x14ac:dyDescent="0.2">
      <c r="A293" s="7" t="s">
        <v>183</v>
      </c>
      <c r="B293" s="9" t="s">
        <v>104</v>
      </c>
      <c r="C293" s="5">
        <v>1.6</v>
      </c>
      <c r="D293" s="5">
        <v>1.6</v>
      </c>
      <c r="E293" s="5">
        <v>1.7</v>
      </c>
      <c r="F293" s="5">
        <v>1.7</v>
      </c>
      <c r="G293" s="5">
        <v>1.7</v>
      </c>
      <c r="H293" s="5">
        <v>1.7</v>
      </c>
      <c r="I293" s="5">
        <v>1.8</v>
      </c>
      <c r="J293" s="5">
        <v>1.8</v>
      </c>
      <c r="K293" s="5">
        <v>1.8</v>
      </c>
      <c r="L293" s="5">
        <v>1.8</v>
      </c>
      <c r="M293" s="5">
        <v>1.8</v>
      </c>
      <c r="N293" s="5">
        <v>1.8</v>
      </c>
    </row>
    <row r="294" spans="1:14" ht="18.75" x14ac:dyDescent="0.2">
      <c r="A294" s="6" t="s">
        <v>184</v>
      </c>
      <c r="B294" s="9" t="s">
        <v>55</v>
      </c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8.75" x14ac:dyDescent="0.2">
      <c r="A295" s="6" t="s">
        <v>185</v>
      </c>
      <c r="B295" s="9" t="s">
        <v>55</v>
      </c>
      <c r="C295" s="29">
        <v>0.7</v>
      </c>
      <c r="D295" s="29">
        <v>0.7</v>
      </c>
      <c r="E295" s="29">
        <v>1.1000000000000001</v>
      </c>
      <c r="F295" s="29">
        <v>1.1000000000000001</v>
      </c>
      <c r="G295" s="29">
        <v>1.1000000000000001</v>
      </c>
      <c r="H295" s="29">
        <v>1.1000000000000001</v>
      </c>
      <c r="I295" s="29">
        <v>1</v>
      </c>
      <c r="J295" s="29">
        <v>1</v>
      </c>
      <c r="K295" s="29">
        <v>1</v>
      </c>
      <c r="L295" s="29">
        <v>1</v>
      </c>
      <c r="M295" s="29">
        <v>1</v>
      </c>
      <c r="N295" s="29">
        <v>1</v>
      </c>
    </row>
    <row r="296" spans="1:14" ht="18.75" x14ac:dyDescent="0.2">
      <c r="A296" s="6" t="s">
        <v>186</v>
      </c>
      <c r="B296" s="4" t="s">
        <v>104</v>
      </c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56.25" x14ac:dyDescent="0.2">
      <c r="A297" s="6" t="s">
        <v>187</v>
      </c>
      <c r="B297" s="4" t="s">
        <v>104</v>
      </c>
      <c r="C297" s="29">
        <v>0.1</v>
      </c>
      <c r="D297" s="29">
        <v>0.1</v>
      </c>
      <c r="E297" s="29">
        <v>0.1</v>
      </c>
      <c r="F297" s="29">
        <v>0.1</v>
      </c>
      <c r="G297" s="29">
        <v>0.1</v>
      </c>
      <c r="H297" s="29">
        <v>0.1</v>
      </c>
      <c r="I297" s="29">
        <v>0.1</v>
      </c>
      <c r="J297" s="29">
        <v>0.1</v>
      </c>
      <c r="K297" s="29">
        <v>0.1</v>
      </c>
      <c r="L297" s="29">
        <v>0.1</v>
      </c>
      <c r="M297" s="29">
        <v>0.1</v>
      </c>
      <c r="N297" s="29">
        <v>0.1</v>
      </c>
    </row>
    <row r="298" spans="1:14" ht="56.25" x14ac:dyDescent="0.2">
      <c r="A298" s="7" t="s">
        <v>188</v>
      </c>
      <c r="B298" s="9" t="s">
        <v>189</v>
      </c>
      <c r="C298" s="29">
        <v>1.3</v>
      </c>
      <c r="D298" s="29">
        <v>1.3</v>
      </c>
      <c r="E298" s="29">
        <v>1.1000000000000001</v>
      </c>
      <c r="F298" s="29">
        <v>1.1000000000000001</v>
      </c>
      <c r="G298" s="29">
        <v>1.1000000000000001</v>
      </c>
      <c r="H298" s="29">
        <v>1.1000000000000001</v>
      </c>
      <c r="I298" s="29">
        <v>1.1000000000000001</v>
      </c>
      <c r="J298" s="29">
        <v>1.1000000000000001</v>
      </c>
      <c r="K298" s="29">
        <v>1.1000000000000001</v>
      </c>
      <c r="L298" s="29">
        <v>1.2</v>
      </c>
      <c r="M298" s="29">
        <v>1.2</v>
      </c>
      <c r="N298" s="29">
        <v>1.2</v>
      </c>
    </row>
    <row r="299" spans="1:14" ht="37.5" x14ac:dyDescent="0.2">
      <c r="A299" s="7" t="s">
        <v>243</v>
      </c>
      <c r="B299" s="8" t="s">
        <v>104</v>
      </c>
      <c r="C299" s="5">
        <v>5.9</v>
      </c>
      <c r="D299" s="5">
        <v>5.8</v>
      </c>
      <c r="E299" s="5">
        <v>5.8</v>
      </c>
      <c r="F299" s="5">
        <v>5.8</v>
      </c>
      <c r="G299" s="5">
        <v>5.8</v>
      </c>
      <c r="H299" s="5">
        <v>5.8</v>
      </c>
      <c r="I299" s="5">
        <v>5.7</v>
      </c>
      <c r="J299" s="5">
        <v>5.7</v>
      </c>
      <c r="K299" s="5">
        <v>5.7</v>
      </c>
      <c r="L299" s="5">
        <v>5.7</v>
      </c>
      <c r="M299" s="5">
        <v>5.7</v>
      </c>
      <c r="N299" s="5">
        <v>5.7</v>
      </c>
    </row>
    <row r="300" spans="1:14" ht="18.75" x14ac:dyDescent="0.2">
      <c r="A300" s="13" t="s">
        <v>190</v>
      </c>
      <c r="B300" s="14" t="s">
        <v>19</v>
      </c>
      <c r="C300" s="17">
        <v>1849.5</v>
      </c>
      <c r="D300" s="17">
        <v>2029.3</v>
      </c>
      <c r="E300" s="17">
        <v>2175.4</v>
      </c>
      <c r="F300" s="17">
        <v>2323.3000000000002</v>
      </c>
      <c r="G300" s="17">
        <v>2345.1</v>
      </c>
      <c r="H300" s="17">
        <v>2347.3000000000002</v>
      </c>
      <c r="I300" s="17">
        <v>2411.6</v>
      </c>
      <c r="J300" s="17">
        <v>2460</v>
      </c>
      <c r="K300" s="17">
        <v>2471.6999999999998</v>
      </c>
      <c r="L300" s="17">
        <v>2517.6999999999998</v>
      </c>
      <c r="M300" s="17">
        <v>2585.4</v>
      </c>
      <c r="N300" s="17">
        <v>2617.5</v>
      </c>
    </row>
    <row r="301" spans="1:14" ht="35.25" customHeight="1" x14ac:dyDescent="0.3">
      <c r="A301" s="6" t="s">
        <v>115</v>
      </c>
      <c r="B301" s="4" t="s">
        <v>358</v>
      </c>
      <c r="C301" s="20">
        <v>103.6</v>
      </c>
      <c r="D301" s="20">
        <f>D300/C300*100</f>
        <v>109.72154636388214</v>
      </c>
      <c r="E301" s="20">
        <f>E300/D300*100</f>
        <v>107.19952693046864</v>
      </c>
      <c r="F301" s="20">
        <f>F300/E300*100</f>
        <v>106.79874965523581</v>
      </c>
      <c r="G301" s="20">
        <f>G300/E300*100</f>
        <v>107.80086420888111</v>
      </c>
      <c r="H301" s="20">
        <f>H300/E300*100</f>
        <v>107.9019950353958</v>
      </c>
      <c r="I301" s="20">
        <f t="shared" ref="I301:N301" si="15">I300/F300*100</f>
        <v>103.80062841647654</v>
      </c>
      <c r="J301" s="20">
        <f t="shared" si="15"/>
        <v>104.89957784316235</v>
      </c>
      <c r="K301" s="20">
        <f t="shared" si="15"/>
        <v>105.29970604524345</v>
      </c>
      <c r="L301" s="21">
        <f t="shared" si="15"/>
        <v>104.39956875103664</v>
      </c>
      <c r="M301" s="22">
        <f t="shared" si="15"/>
        <v>105.09756097560977</v>
      </c>
      <c r="N301" s="37">
        <f t="shared" si="15"/>
        <v>105.8987741230732</v>
      </c>
    </row>
    <row r="302" spans="1:14" ht="18.75" x14ac:dyDescent="0.2">
      <c r="A302" s="6" t="s">
        <v>191</v>
      </c>
      <c r="B302" s="4" t="s">
        <v>19</v>
      </c>
      <c r="C302" s="5">
        <v>32.6</v>
      </c>
      <c r="D302" s="5">
        <v>36.6</v>
      </c>
      <c r="E302" s="5">
        <v>37.4</v>
      </c>
      <c r="F302" s="5">
        <v>38</v>
      </c>
      <c r="G302" s="5">
        <v>38.5</v>
      </c>
      <c r="H302" s="5">
        <v>39</v>
      </c>
      <c r="I302" s="5">
        <v>38.5</v>
      </c>
      <c r="J302" s="5">
        <v>39</v>
      </c>
      <c r="K302" s="5">
        <v>40</v>
      </c>
      <c r="L302" s="5">
        <v>39.5</v>
      </c>
      <c r="M302" s="5">
        <v>40.6</v>
      </c>
      <c r="N302" s="5">
        <v>41</v>
      </c>
    </row>
    <row r="303" spans="1:14" ht="75" x14ac:dyDescent="0.2">
      <c r="A303" s="7" t="s">
        <v>192</v>
      </c>
      <c r="B303" s="4" t="s">
        <v>193</v>
      </c>
      <c r="C303" s="5"/>
      <c r="D303" s="5"/>
      <c r="E303" s="5"/>
      <c r="F303" s="5" t="s">
        <v>170</v>
      </c>
      <c r="G303" s="5"/>
      <c r="H303" s="5"/>
      <c r="I303" s="5"/>
      <c r="J303" s="5"/>
      <c r="K303" s="5"/>
      <c r="L303" s="5" t="s">
        <v>305</v>
      </c>
      <c r="M303" s="5"/>
      <c r="N303" s="5"/>
    </row>
    <row r="304" spans="1:14" ht="37.5" x14ac:dyDescent="0.2">
      <c r="A304" s="7" t="s">
        <v>194</v>
      </c>
      <c r="B304" s="9" t="s">
        <v>55</v>
      </c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8.75" x14ac:dyDescent="0.2">
      <c r="A305" s="10" t="s">
        <v>195</v>
      </c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37.5" x14ac:dyDescent="0.2">
      <c r="A306" s="7" t="s">
        <v>196</v>
      </c>
      <c r="B306" s="4" t="s">
        <v>189</v>
      </c>
      <c r="C306" s="30">
        <v>1488</v>
      </c>
      <c r="D306" s="30">
        <v>1497</v>
      </c>
      <c r="E306" s="30">
        <v>1480</v>
      </c>
      <c r="F306" s="30">
        <v>1480</v>
      </c>
      <c r="G306" s="30">
        <v>1480</v>
      </c>
      <c r="H306" s="30">
        <v>1480</v>
      </c>
      <c r="I306" s="30">
        <v>1450</v>
      </c>
      <c r="J306" s="30">
        <v>1450</v>
      </c>
      <c r="K306" s="30">
        <v>1450</v>
      </c>
      <c r="L306" s="30">
        <v>1440</v>
      </c>
      <c r="M306" s="30">
        <v>1440</v>
      </c>
      <c r="N306" s="30">
        <v>1440</v>
      </c>
    </row>
    <row r="307" spans="1:14" ht="56.25" x14ac:dyDescent="0.2">
      <c r="A307" s="7" t="s">
        <v>197</v>
      </c>
      <c r="B307" s="8" t="s">
        <v>104</v>
      </c>
      <c r="C307" s="30">
        <v>2.2000000000000002</v>
      </c>
      <c r="D307" s="30">
        <v>2.2000000000000002</v>
      </c>
      <c r="E307" s="30">
        <v>2.2000000000000002</v>
      </c>
      <c r="F307" s="30">
        <v>2.2000000000000002</v>
      </c>
      <c r="G307" s="30">
        <v>2.2000000000000002</v>
      </c>
      <c r="H307" s="30">
        <v>2.2000000000000002</v>
      </c>
      <c r="I307" s="30">
        <v>2.2000000000000002</v>
      </c>
      <c r="J307" s="30">
        <v>2.2000000000000002</v>
      </c>
      <c r="K307" s="30">
        <v>2.2000000000000002</v>
      </c>
      <c r="L307" s="30">
        <v>2.2000000000000002</v>
      </c>
      <c r="M307" s="30">
        <v>2.2000000000000002</v>
      </c>
      <c r="N307" s="30">
        <v>2.2000000000000002</v>
      </c>
    </row>
    <row r="308" spans="1:14" ht="18.75" x14ac:dyDescent="0.2">
      <c r="A308" s="7" t="s">
        <v>198</v>
      </c>
      <c r="B308" s="4" t="s">
        <v>104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8.75" x14ac:dyDescent="0.2">
      <c r="A309" s="6" t="s">
        <v>199</v>
      </c>
      <c r="B309" s="8" t="s">
        <v>104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37.5" x14ac:dyDescent="0.2">
      <c r="A310" s="7" t="s">
        <v>200</v>
      </c>
      <c r="B310" s="8" t="s">
        <v>104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37.5" x14ac:dyDescent="0.2">
      <c r="A311" s="7" t="s">
        <v>201</v>
      </c>
      <c r="B311" s="8" t="s">
        <v>104</v>
      </c>
      <c r="C311" s="5">
        <v>0.6</v>
      </c>
      <c r="D311" s="5">
        <v>0.6</v>
      </c>
      <c r="E311" s="5">
        <v>0.6</v>
      </c>
      <c r="F311" s="5">
        <v>0.6</v>
      </c>
      <c r="G311" s="5">
        <v>0.6</v>
      </c>
      <c r="H311" s="5">
        <v>0.6</v>
      </c>
      <c r="I311" s="5">
        <v>0.6</v>
      </c>
      <c r="J311" s="5">
        <v>0.6</v>
      </c>
      <c r="K311" s="5">
        <v>0.6</v>
      </c>
      <c r="L311" s="5">
        <v>0.6</v>
      </c>
      <c r="M311" s="5">
        <v>0.6</v>
      </c>
      <c r="N311" s="5">
        <v>0.6</v>
      </c>
    </row>
    <row r="312" spans="1:14" ht="37.5" x14ac:dyDescent="0.2">
      <c r="A312" s="7" t="s">
        <v>202</v>
      </c>
      <c r="B312" s="8" t="s">
        <v>104</v>
      </c>
      <c r="C312" s="5">
        <v>0.6</v>
      </c>
      <c r="D312" s="5">
        <v>0.6</v>
      </c>
      <c r="E312" s="5">
        <v>0.6</v>
      </c>
      <c r="F312" s="5">
        <v>0.6</v>
      </c>
      <c r="G312" s="5">
        <v>0.6</v>
      </c>
      <c r="H312" s="5">
        <v>0.6</v>
      </c>
      <c r="I312" s="5">
        <v>0.6</v>
      </c>
      <c r="J312" s="5">
        <v>0.6</v>
      </c>
      <c r="K312" s="5">
        <v>0.6</v>
      </c>
      <c r="L312" s="5">
        <v>0.6</v>
      </c>
      <c r="M312" s="5">
        <v>0.6</v>
      </c>
      <c r="N312" s="5">
        <v>0.6</v>
      </c>
    </row>
    <row r="313" spans="1:14" ht="37.5" x14ac:dyDescent="0.2">
      <c r="A313" s="7" t="s">
        <v>203</v>
      </c>
      <c r="B313" s="8" t="s">
        <v>104</v>
      </c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37.5" x14ac:dyDescent="0.2">
      <c r="A314" s="7" t="s">
        <v>202</v>
      </c>
      <c r="B314" s="8" t="s">
        <v>104</v>
      </c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8.75" x14ac:dyDescent="0.2">
      <c r="A315" s="3" t="s">
        <v>204</v>
      </c>
      <c r="B315" s="4" t="s">
        <v>170</v>
      </c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37.5" x14ac:dyDescent="0.2">
      <c r="A316" s="7" t="s">
        <v>205</v>
      </c>
      <c r="B316" s="8" t="s">
        <v>104</v>
      </c>
      <c r="C316" s="5">
        <v>0.1</v>
      </c>
      <c r="D316" s="5">
        <v>0.1</v>
      </c>
      <c r="E316" s="5">
        <v>0.1</v>
      </c>
      <c r="F316" s="5">
        <v>0.1</v>
      </c>
      <c r="G316" s="5">
        <v>0.1</v>
      </c>
      <c r="H316" s="5">
        <v>0.1</v>
      </c>
      <c r="I316" s="5">
        <v>0.1</v>
      </c>
      <c r="J316" s="5">
        <v>0.1</v>
      </c>
      <c r="K316" s="5">
        <v>0.1</v>
      </c>
      <c r="L316" s="5">
        <v>0.1</v>
      </c>
      <c r="M316" s="5">
        <v>0.1</v>
      </c>
      <c r="N316" s="5">
        <v>0.1</v>
      </c>
    </row>
    <row r="317" spans="1:14" ht="37.5" x14ac:dyDescent="0.2">
      <c r="A317" s="7" t="s">
        <v>206</v>
      </c>
      <c r="B317" s="8" t="s">
        <v>104</v>
      </c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8.75" x14ac:dyDescent="0.2">
      <c r="A318" s="3" t="s">
        <v>207</v>
      </c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8.75" x14ac:dyDescent="0.2">
      <c r="A319" s="6" t="s">
        <v>208</v>
      </c>
      <c r="B319" s="3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8.75" x14ac:dyDescent="0.2">
      <c r="A320" s="6" t="s">
        <v>319</v>
      </c>
      <c r="B320" s="4" t="s">
        <v>209</v>
      </c>
      <c r="C320" s="18">
        <v>139.4</v>
      </c>
      <c r="D320" s="18">
        <v>136</v>
      </c>
      <c r="E320" s="18">
        <v>135</v>
      </c>
      <c r="F320" s="18">
        <v>133</v>
      </c>
      <c r="G320" s="18">
        <v>133</v>
      </c>
      <c r="H320" s="18">
        <v>133</v>
      </c>
      <c r="I320" s="18">
        <v>131</v>
      </c>
      <c r="J320" s="18">
        <v>131</v>
      </c>
      <c r="K320" s="18">
        <v>131</v>
      </c>
      <c r="L320" s="18">
        <v>130</v>
      </c>
      <c r="M320" s="18">
        <v>130</v>
      </c>
      <c r="N320" s="18">
        <v>130</v>
      </c>
    </row>
    <row r="321" spans="1:14" ht="18.75" x14ac:dyDescent="0.2">
      <c r="A321" s="6" t="s">
        <v>210</v>
      </c>
      <c r="B321" s="4" t="s">
        <v>211</v>
      </c>
      <c r="C321" s="32">
        <v>79</v>
      </c>
      <c r="D321" s="32">
        <v>79</v>
      </c>
      <c r="E321" s="32">
        <v>79</v>
      </c>
      <c r="F321" s="32">
        <v>79</v>
      </c>
      <c r="G321" s="32">
        <v>79</v>
      </c>
      <c r="H321" s="32">
        <v>79</v>
      </c>
      <c r="I321" s="32">
        <v>81</v>
      </c>
      <c r="J321" s="32">
        <v>81</v>
      </c>
      <c r="K321" s="32">
        <v>81</v>
      </c>
      <c r="L321" s="32">
        <v>81</v>
      </c>
      <c r="M321" s="32">
        <v>81</v>
      </c>
      <c r="N321" s="32">
        <v>81</v>
      </c>
    </row>
    <row r="322" spans="1:14" ht="18.75" x14ac:dyDescent="0.2">
      <c r="A322" s="6" t="s">
        <v>212</v>
      </c>
      <c r="B322" s="4" t="s">
        <v>211</v>
      </c>
      <c r="C322" s="32">
        <v>74</v>
      </c>
      <c r="D322" s="32">
        <v>74</v>
      </c>
      <c r="E322" s="32">
        <v>75</v>
      </c>
      <c r="F322" s="32">
        <v>75</v>
      </c>
      <c r="G322" s="32">
        <v>75</v>
      </c>
      <c r="H322" s="32">
        <v>75</v>
      </c>
      <c r="I322" s="32">
        <v>76</v>
      </c>
      <c r="J322" s="32">
        <v>76</v>
      </c>
      <c r="K322" s="32">
        <v>76</v>
      </c>
      <c r="L322" s="32">
        <v>77</v>
      </c>
      <c r="M322" s="32">
        <v>77</v>
      </c>
      <c r="N322" s="32">
        <v>77</v>
      </c>
    </row>
    <row r="323" spans="1:14" ht="32.25" customHeight="1" x14ac:dyDescent="0.2">
      <c r="A323" s="6" t="s">
        <v>213</v>
      </c>
      <c r="B323" s="4" t="s">
        <v>261</v>
      </c>
      <c r="C323" s="18">
        <v>1059</v>
      </c>
      <c r="D323" s="18">
        <v>1095</v>
      </c>
      <c r="E323" s="18">
        <v>1060</v>
      </c>
      <c r="F323" s="18">
        <v>1065</v>
      </c>
      <c r="G323" s="18">
        <v>1065</v>
      </c>
      <c r="H323" s="18">
        <v>1065</v>
      </c>
      <c r="I323" s="18">
        <v>1065</v>
      </c>
      <c r="J323" s="18">
        <v>1065</v>
      </c>
      <c r="K323" s="18">
        <v>1065</v>
      </c>
      <c r="L323" s="18">
        <v>1065</v>
      </c>
      <c r="M323" s="18">
        <v>1065</v>
      </c>
      <c r="N323" s="18">
        <v>1065</v>
      </c>
    </row>
    <row r="324" spans="1:14" ht="37.5" x14ac:dyDescent="0.2">
      <c r="A324" s="6" t="s">
        <v>214</v>
      </c>
      <c r="B324" s="8" t="s">
        <v>215</v>
      </c>
      <c r="C324" s="18">
        <v>249</v>
      </c>
      <c r="D324" s="18">
        <v>249</v>
      </c>
      <c r="E324" s="18">
        <v>250</v>
      </c>
      <c r="F324" s="18">
        <v>252</v>
      </c>
      <c r="G324" s="18">
        <v>252</v>
      </c>
      <c r="H324" s="18">
        <v>252</v>
      </c>
      <c r="I324" s="18">
        <v>254</v>
      </c>
      <c r="J324" s="18">
        <v>254</v>
      </c>
      <c r="K324" s="18">
        <v>254</v>
      </c>
      <c r="L324" s="18">
        <v>259</v>
      </c>
      <c r="M324" s="18">
        <v>259</v>
      </c>
      <c r="N324" s="18">
        <v>259</v>
      </c>
    </row>
    <row r="325" spans="1:14" ht="18.75" x14ac:dyDescent="0.2">
      <c r="A325" s="6" t="s">
        <v>216</v>
      </c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8.75" x14ac:dyDescent="0.2">
      <c r="A326" s="6" t="s">
        <v>217</v>
      </c>
      <c r="B326" s="8" t="s">
        <v>218</v>
      </c>
      <c r="C326" s="5">
        <v>0.1</v>
      </c>
      <c r="D326" s="5">
        <v>0.1</v>
      </c>
      <c r="E326" s="5">
        <v>0.1</v>
      </c>
      <c r="F326" s="5">
        <v>0.1</v>
      </c>
      <c r="G326" s="5">
        <v>0.1</v>
      </c>
      <c r="H326" s="5">
        <v>0.1</v>
      </c>
      <c r="I326" s="5">
        <v>0.1</v>
      </c>
      <c r="J326" s="5">
        <v>0.1</v>
      </c>
      <c r="K326" s="5">
        <v>0.1</v>
      </c>
      <c r="L326" s="5">
        <v>0.1</v>
      </c>
      <c r="M326" s="5">
        <v>0.1</v>
      </c>
      <c r="N326" s="5">
        <v>0.1</v>
      </c>
    </row>
    <row r="327" spans="1:14" ht="18.75" x14ac:dyDescent="0.2">
      <c r="A327" s="6" t="s">
        <v>219</v>
      </c>
      <c r="B327" s="8" t="s">
        <v>218</v>
      </c>
      <c r="C327" s="5">
        <v>0.2</v>
      </c>
      <c r="D327" s="5">
        <v>0.2</v>
      </c>
      <c r="E327" s="5">
        <v>0.2</v>
      </c>
      <c r="F327" s="5">
        <v>0.2</v>
      </c>
      <c r="G327" s="5">
        <v>0.2</v>
      </c>
      <c r="H327" s="5">
        <v>0.2</v>
      </c>
      <c r="I327" s="5">
        <v>0.2</v>
      </c>
      <c r="J327" s="5">
        <v>0.2</v>
      </c>
      <c r="K327" s="5">
        <v>0.2</v>
      </c>
      <c r="L327" s="5">
        <v>0.2</v>
      </c>
      <c r="M327" s="5">
        <v>0.2</v>
      </c>
      <c r="N327" s="5">
        <v>0.2</v>
      </c>
    </row>
    <row r="328" spans="1:14" ht="18.75" x14ac:dyDescent="0.2">
      <c r="A328" s="3" t="s">
        <v>220</v>
      </c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37.5" x14ac:dyDescent="0.2">
      <c r="A329" s="7" t="s">
        <v>221</v>
      </c>
      <c r="B329" s="8" t="s">
        <v>48</v>
      </c>
      <c r="C329" s="5"/>
      <c r="D329" s="5"/>
      <c r="E329" s="5"/>
      <c r="F329" s="16"/>
      <c r="G329" s="5"/>
      <c r="H329" s="16"/>
      <c r="I329" s="16"/>
      <c r="J329" s="5"/>
      <c r="K329" s="16"/>
      <c r="L329" s="16"/>
      <c r="M329" s="16"/>
      <c r="N329" s="5"/>
    </row>
    <row r="330" spans="1:14" ht="56.25" x14ac:dyDescent="0.2">
      <c r="A330" s="10" t="s">
        <v>222</v>
      </c>
      <c r="B330" s="8" t="s">
        <v>48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27" customHeight="1" x14ac:dyDescent="0.2">
      <c r="A331" s="7" t="s">
        <v>223</v>
      </c>
      <c r="B331" s="8" t="s">
        <v>48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8.75" x14ac:dyDescent="0.2">
      <c r="A332" s="6" t="s">
        <v>148</v>
      </c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8.75" x14ac:dyDescent="0.2">
      <c r="A333" s="6" t="s">
        <v>149</v>
      </c>
      <c r="B333" s="4" t="s">
        <v>19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33" customHeight="1" x14ac:dyDescent="0.2">
      <c r="A334" s="6" t="s">
        <v>224</v>
      </c>
      <c r="B334" s="4" t="s">
        <v>19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8.75" x14ac:dyDescent="0.2">
      <c r="A335" s="6" t="s">
        <v>225</v>
      </c>
      <c r="B335" s="4" t="s">
        <v>19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24" customHeight="1" x14ac:dyDescent="0.2">
      <c r="A336" s="7" t="s">
        <v>230</v>
      </c>
      <c r="B336" s="8" t="s">
        <v>231</v>
      </c>
      <c r="C336" s="33">
        <v>1</v>
      </c>
      <c r="D336" s="33">
        <v>0.9</v>
      </c>
      <c r="E336" s="33">
        <v>0.9</v>
      </c>
      <c r="F336" s="33">
        <v>0.9</v>
      </c>
      <c r="G336" s="33">
        <v>0.9</v>
      </c>
      <c r="H336" s="33">
        <v>0.9</v>
      </c>
      <c r="I336" s="33">
        <v>0.9</v>
      </c>
      <c r="J336" s="33">
        <v>0.9</v>
      </c>
      <c r="K336" s="33">
        <v>0.9</v>
      </c>
      <c r="L336" s="33">
        <v>0.9</v>
      </c>
      <c r="M336" s="33">
        <v>0.9</v>
      </c>
      <c r="N336" s="33">
        <v>0.9</v>
      </c>
    </row>
    <row r="337" spans="1:14" ht="37.5" x14ac:dyDescent="0.2">
      <c r="A337" s="7" t="s">
        <v>232</v>
      </c>
      <c r="B337" s="8" t="s">
        <v>37</v>
      </c>
      <c r="C337" s="18">
        <v>1.6</v>
      </c>
      <c r="D337" s="18">
        <v>1.6</v>
      </c>
      <c r="E337" s="18">
        <v>1.5</v>
      </c>
      <c r="F337" s="18">
        <v>1.5</v>
      </c>
      <c r="G337" s="18">
        <v>1.5</v>
      </c>
      <c r="H337" s="18">
        <v>1.5</v>
      </c>
      <c r="I337" s="18">
        <v>1.5</v>
      </c>
      <c r="J337" s="18">
        <v>1.5</v>
      </c>
      <c r="K337" s="18">
        <v>1.5</v>
      </c>
      <c r="L337" s="18">
        <v>1.5</v>
      </c>
      <c r="M337" s="18">
        <v>1.5</v>
      </c>
      <c r="N337" s="18">
        <v>1.5</v>
      </c>
    </row>
    <row r="338" spans="1:14" ht="18.75" x14ac:dyDescent="0.2">
      <c r="A338" s="7" t="s">
        <v>233</v>
      </c>
      <c r="B338" s="4" t="s">
        <v>234</v>
      </c>
      <c r="C338" s="34">
        <v>1.2</v>
      </c>
      <c r="D338" s="34">
        <v>1.4</v>
      </c>
      <c r="E338" s="18">
        <v>1.4</v>
      </c>
      <c r="F338" s="18">
        <v>1.4</v>
      </c>
      <c r="G338" s="18">
        <v>1.4</v>
      </c>
      <c r="H338" s="18">
        <v>1.4</v>
      </c>
      <c r="I338" s="18">
        <v>1.4</v>
      </c>
      <c r="J338" s="18">
        <v>1.4</v>
      </c>
      <c r="K338" s="18">
        <v>1.4</v>
      </c>
      <c r="L338" s="18">
        <v>1.4</v>
      </c>
      <c r="M338" s="18">
        <v>1.4</v>
      </c>
      <c r="N338" s="18">
        <v>1.4</v>
      </c>
    </row>
    <row r="339" spans="1:14" ht="18.75" x14ac:dyDescent="0.2">
      <c r="A339" s="7" t="s">
        <v>235</v>
      </c>
      <c r="B339" s="8" t="s">
        <v>236</v>
      </c>
      <c r="C339" s="18"/>
      <c r="D339" s="18"/>
      <c r="E339" s="18"/>
      <c r="F339" s="18"/>
      <c r="G339" s="18"/>
      <c r="H339" s="18"/>
      <c r="I339" s="18"/>
      <c r="J339" s="18"/>
      <c r="K339" s="18"/>
      <c r="L339" s="5"/>
      <c r="M339" s="5"/>
      <c r="N339" s="5"/>
    </row>
    <row r="340" spans="1:14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</sheetData>
  <mergeCells count="9">
    <mergeCell ref="A7:A9"/>
    <mergeCell ref="B7:B9"/>
    <mergeCell ref="D8:D9"/>
    <mergeCell ref="E8:E9"/>
    <mergeCell ref="C8:C9"/>
    <mergeCell ref="J1:N1"/>
    <mergeCell ref="A2:N2"/>
    <mergeCell ref="A3:N3"/>
    <mergeCell ref="A4:N4"/>
  </mergeCells>
  <phoneticPr fontId="7" type="noConversion"/>
  <pageMargins left="0.39370078740157483" right="0.39370078740157483" top="0.78740157480314965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Москалькова Людмила Алексеевна</cp:lastModifiedBy>
  <cp:lastPrinted>2017-11-27T10:25:41Z</cp:lastPrinted>
  <dcterms:created xsi:type="dcterms:W3CDTF">2013-05-25T16:45:04Z</dcterms:created>
  <dcterms:modified xsi:type="dcterms:W3CDTF">2017-11-27T10:52:44Z</dcterms:modified>
</cp:coreProperties>
</file>